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E:\文字放送　ホームページ\ホームページ用資料\"/>
    </mc:Choice>
  </mc:AlternateContent>
  <xr:revisionPtr revIDLastSave="0" documentId="8_{7E21FACD-A92B-4F6C-AD39-DCF244778D7A}"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<sst xmlns="http://schemas.openxmlformats.org/spreadsheetml/2006/main" count="1140" uniqueCount="608">
  <si>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</si>
  <si>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</si>
  <si>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</si>
  <si>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</si>
  <si>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</si>
  <si>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</si>
  <si>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</si>
  <si>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</si>
  <si>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</si>
  <si>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</si>
  <si>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</si>
  <si>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</si>
  <si>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</si>
  <si>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</si>
  <si>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</si>
  <si>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</si>
  <si>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</si>
  <si>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</si>
  <si>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</si>
  <si>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</si>
  <si>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</si>
  <si>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</si>
  <si>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</si>
  <si>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</si>
  <si>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</si>
  <si>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</si>
  <si>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</si>
  <si>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</si>
  <si>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</si>
  <si>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</si>
  <si>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</si>
  <si>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</si>
  <si>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</si>
  <si>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</si>
  <si>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</si>
  <si>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</si>
  <si>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</si>
  <si>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</si>
  <si>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</si>
  <si>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</si>
  <si>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</si>
  <si>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</si>
  <si>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</si>
  <si>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</si>
  <si>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</si>
  <si>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</si>
  <si>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</si>
  <si>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</si>
  <si>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</si>
  <si>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</si>
  <si>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</si>
  <si>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</si>
  <si>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</si>
  <si>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</si>
  <si>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</si>
  <si>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</si>
  <si>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</si>
  <si>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</si>
  <si>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</si>
  <si>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</si>
  <si>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</si>
  <si>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</si>
  <si>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</si>
  <si>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</si>
  <si>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</si>
  <si>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</si>
  <si>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</si>
  <si>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</si>
  <si>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</si>
  <si>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</si>
  <si>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</si>
  <si>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</si>
  <si>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</si>
  <si>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</si>
  <si>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</si>
  <si>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</si>
  <si>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</si>
  <si>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</si>
  <si>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</si>
  <si>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</si>
  <si>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</si>
  <si>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</si>
  <si>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</si>
  <si>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</si>
  <si>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</si>
  <si>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</si>
  <si>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</si>
  <si>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</si>
  <si>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</si>
  <si>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</si>
  <si>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</si>
  <si>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</si>
  <si>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</si>
  <si>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</si>
  <si>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</si>
  <si>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</si>
  <si>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</si>
  <si>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</si>
  <si>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</si>
  <si>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</si>
  <si>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</si>
  <si>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</si>
  <si>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</si>
  <si>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</si>
  <si>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</si>
  <si>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</si>
  <si>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</si>
  <si>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</si>
  <si>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</si>
  <si>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</si>
  <si>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</si>
  <si>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</si>
  <si>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</si>
  <si>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</si>
  <si>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</si>
  <si>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</si>
  <si>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</si>
  <si>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</si>
  <si>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</si>
  <si>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</si>
  <si>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</si>
  <si>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</si>
  <si>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</si>
  <si>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</si>
  <si>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</si>
  <si>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</si>
  <si>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</si>
  <si>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</si>
  <si>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</si>
  <si>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</si>
  <si>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</si>
  <si>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</si>
  <si>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</si>
  <si>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</si>
  <si>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</si>
  <si>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</si>
  <si>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</si>
  <si>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</si>
  <si>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</si>
  <si>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</si>
  <si>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</si>
  <si>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</si>
  <si>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</si>
  <si>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</si>
  <si>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</si>
  <si>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</si>
  <si>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</si>
  <si>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</si>
  <si>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</si>
  <si>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</si>
  <si>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</si>
  <si>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</si>
  <si>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</si>
  <si>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</si>
  <si>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</si>
  <si>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</si>
  <si>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</si>
  <si>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</si>
  <si>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</si>
  <si>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</si>
  <si>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</si>
  <si>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</si>
  <si>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</si>
  <si>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</si>
  <si>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</si>
  <si>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</si>
  <si>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</si>
  <si>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</si>
  <si>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</si>
  <si>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</si>
  <si>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</si>
  <si>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</si>
  <si>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</si>
  <si>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</si>
  <si>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</si>
  <si>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</si>
  <si>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</si>
  <si>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</si>
  <si>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</si>
  <si>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</si>
  <si>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</si>
  <si>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</si>
  <si>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</si>
  <si>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</si>
  <si>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</si>
  <si>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</si>
  <si>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</si>
  <si>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</si>
  <si>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</si>
  <si>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</si>
  <si>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</si>
  <si>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</si>
  <si>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</si>
  <si>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</si>
  <si>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</si>
  <si>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</si>
  <si>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</si>
  <si>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</si>
  <si>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</si>
  <si>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</si>
  <si>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</si>
  <si>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</si>
  <si>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</si>
  <si>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</si>
  <si>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</si>
  <si>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</si>
  <si>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</si>
  <si>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</si>
  <si>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</si>
  <si>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</si>
  <si>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</si>
  <si>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</si>
  <si>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</si>
  <si>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</si>
  <si>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</si>
  <si>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</si>
  <si>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</si>
  <si>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</si>
  <si>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</si>
  <si>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</si>
  <si>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</si>
  <si>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</si>
  <si>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</si>
  <si>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</si>
  <si>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</si>
  <si>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</si>
  <si>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</si>
  <si>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</si>
  <si>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</si>
  <si>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</si>
  <si>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</si>
  <si>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</si>
  <si>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</si>
  <si>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</si>
  <si>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</si>
  <si>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</si>
  <si>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</si>
  <si>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</si>
  <si>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</si>
  <si>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</si>
  <si>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</si>
  <si>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</si>
  <si>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</si>
  <si>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</si>
  <si>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</si>
  <si>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</si>
  <si>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</si>
  <si>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</si>
  <si>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</si>
  <si>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</si>
  <si>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</si>
  <si>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</si>
  <si>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</si>
  <si>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</si>
  <si>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</si>
  <si>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</si>
  <si>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</si>
  <si>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</si>
  <si>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</si>
  <si>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</si>
  <si>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</si>
  <si>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</si>
  <si>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</si>
  <si>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</si>
  <si>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</si>
  <si>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</si>
  <si>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</si>
  <si>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</si>
  <si>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</si>
  <si>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</si>
  <si>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</si>
  <si>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</si>
  <si>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</si>
  <si>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</si>
  <si>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</si>
  <si>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</si>
  <si>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</si>
  <si>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</si>
  <si>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</si>
  <si>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</si>
  <si>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</si>
  <si>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</si>
  <si>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</si>
  <si>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</si>
  <si>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</si>
  <si>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</si>
  <si>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</si>
  <si>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</si>
  <si>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</si>
  <si>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</si>
  <si>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</si>
  <si>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</si>
  <si>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</si>
  <si>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</si>
  <si>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</si>
  <si>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</si>
  <si>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</si>
  <si>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</si>
  <si>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</si>
  <si>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</si>
  <si>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</si>
  <si>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</si>
  <si>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</si>
  <si>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</si>
  <si>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</si>
  <si>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</si>
  <si>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</si>
  <si>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</si>
  <si>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</si>
  <si>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</si>
  <si>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</si>
  <si>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</si>
  <si>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</si>
  <si>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</si>
  <si>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</si>
  <si>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</si>
  <si>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</si>
  <si>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</si>
  <si>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</si>
  <si>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</si>
  <si>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</si>
  <si>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</si>
  <si>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</si>
  <si>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</si>
  <si>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</si>
  <si>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</si>
  <si>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</si>
  <si>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</si>
  <si>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</si>
  <si>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</si>
  <si>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</si>
  <si>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</si>
  <si>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</si>
  <si>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</si>
  <si>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</si>
  <si>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</si>
  <si>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</si>
  <si>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</si>
  <si>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</si>
  <si>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</si>
  <si>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</si>
  <si>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</si>
  <si>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</si>
  <si>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</si>
  <si>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</si>
  <si>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</si>
  <si>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</si>
  <si>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</si>
  <si>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</si>
  <si>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</si>
  <si>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</si>
  <si>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</si>
  <si>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</si>
  <si>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</si>
  <si>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</si>
  <si>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</si>
  <si>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</si>
  <si>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</si>
  <si>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</si>
  <si>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</si>
  <si>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</si>
  <si>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</si>
  <si>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</si>
  <si>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</si>
  <si>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</si>
  <si>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</si>
  <si>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</si>
  <si>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</si>
  <si>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</si>
  <si>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</si>
  <si>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</si>
  <si>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</si>
  <si>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</si>
  <si>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</si>
  <si>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</si>
  <si>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</si>
  <si>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</si>
  <si>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</si>
  <si>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</si>
  <si>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</si>
  <si>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</si>
  <si>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</si>
  <si>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</si>
  <si>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</si>
  <si>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</si>
  <si>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</si>
  <si>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</si>
  <si>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</si>
  <si>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</si>
  <si>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</si>
  <si>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</si>
  <si>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</si>
  <si>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</si>
  <si>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</si>
  <si>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</si>
  <si>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</si>
  <si>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</si>
  <si>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</si>
  <si>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</si>
  <si>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</si>
  <si>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</si>
  <si>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</si>
  <si>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</si>
  <si>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</si>
  <si>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</si>
  <si>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</si>
  <si>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</si>
  <si>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</si>
  <si>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</si>
  <si>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</si>
  <si>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</si>
  <si>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</si>
  <si>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</si>
  <si>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</si>
  <si>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</si>
  <si>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</si>
  <si>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</si>
  <si>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</si>
  <si>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</si>
  <si>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</si>
  <si>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</si>
  <si>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</si>
  <si>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</si>
  <si>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</si>
  <si>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</si>
  <si>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</si>
  <si>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</si>
  <si>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</si>
  <si>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</si>
  <si>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</si>
  <si>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</si>
  <si>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</si>
  <si>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</si>
  <si>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</si>
  <si>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</si>
  <si>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</si>
  <si>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</si>
  <si>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</si>
  <si>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</si>
  <si>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</si>
  <si>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</si>
  <si>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</si>
  <si>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</si>
  <si>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</si>
  <si>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</si>
  <si>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</si>
  <si>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</si>
  <si>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</si>
  <si>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</si>
  <si>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</si>
  <si>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</si>
  <si>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</si>
  <si>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</si>
  <si>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</si>
  <si>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</si>
  <si>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</si>
  <si>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</si>
  <si>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</si>
  <si>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</si>
  <si>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</si>
  <si>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</si>
  <si>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</si>
  <si>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</si>
  <si>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</si>
  <si>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</si>
  <si>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</si>
  <si>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</si>
  <si>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</si>
  <si>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</si>
  <si>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</si>
  <si>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</si>
  <si>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</si>
  <si>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</si>
  <si>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</si>
  <si>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</si>
  <si>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</si>
  <si>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</si>
  <si>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</si>
  <si>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</si>
  <si>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</si>
  <si>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</si>
  <si>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</si>
  <si>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</si>
  <si>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</si>
  <si>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</si>
  <si>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</si>
  <si>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</si>
  <si>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</si>
  <si>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</si>
  <si>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</si>
  <si>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</si>
  <si>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</si>
  <si>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</si>
  <si>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</si>
  <si>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</si>
  <si>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</si>
  <si>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</si>
  <si>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</si>
  <si>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</si>
  <si>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</si>
  <si>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</si>
  <si>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</si>
  <si>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</si>
  <si>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</si>
  <si>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</si>
  <si>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</si>
  <si>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</si>
  <si>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</si>
  <si>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</si>
  <si>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</si>
  <si>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</si>
  <si>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</si>
  <si>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</si>
  <si>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</si>
  <si>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</si>
  <si>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</si>
  <si>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</si>
  <si>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</si>
  <si>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</si>
  <si>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</si>
  <si>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</si>
  <si>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</si>
  <si>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</si>
  <si>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</si>
  <si>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</si>
  <si>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</si>
  <si>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</si>
  <si>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</si>
  <si>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</si>
  <si>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</si>
  <si>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</si>
  <si>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</si>
  <si>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</si>
  <si>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</si>
  <si>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</si>
  <si>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</si>
  <si>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</si>
  <si>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</si>
  <si>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</si>
  <si>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</si>
  <si>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</si>
  <si>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</si>
  <si>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</si>
  <si>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</si>
  <si>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</si>
  <si>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</si>
  <si>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</si>
  <si>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</si>
  <si>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</si>
  <si>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</si>
  <si>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</si>
  <si>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</si>
  <si>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</si>
  <si>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</si>
  <si>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</si>
  <si>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</si>
  <si>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</si>
  <si>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</si>
  <si>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</si>
  <si>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</si>
  <si>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</si>
  <si>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</si>
  <si>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</si>
  <si>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</si>
  <si>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</si>
  <si>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</si>
  <si>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8.36</t>
  </si>
  <si>
    <t>▲ 13.79</t>
  </si>
  <si>
    <t>▲ 3.77</t>
  </si>
  <si>
    <t>一般会計</t>
  </si>
  <si>
    <t>介護保険事業会計</t>
  </si>
  <si>
    <t>国民健康保険事業（事業勘定）会計</t>
  </si>
  <si>
    <t>国民健康保険事業（施設勘定）会計</t>
  </si>
  <si>
    <t>簡易水道事業会計</t>
  </si>
  <si>
    <t>後期高齢者医療事業会計</t>
  </si>
  <si>
    <t>宅地造成事業会計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</si>
  <si>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</si>
  <si>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</si>
  <si>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</si>
  <si>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</si>
  <si>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</si>
  <si>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</si>
  <si>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</si>
  <si>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</si>
  <si>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</si>
  <si>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介護サービス事業</t>
    <rPh sb="6" eb="8">
      <t>ジギョウ</t>
    </rPh>
    <phoneticPr fontId="5"/>
  </si>
  <si>
    <t>佐久広域連合（一般会計）</t>
    <rPh sb="0" eb="2">
      <t>サク</t>
    </rPh>
    <rPh sb="2" eb="4">
      <t>コウイキ</t>
    </rPh>
    <rPh sb="4" eb="6">
      <t>レンゴウ</t>
    </rPh>
    <rPh sb="7" eb="9">
      <t>イッパン</t>
    </rPh>
    <rPh sb="9" eb="11">
      <t>カイケイ</t>
    </rPh>
    <phoneticPr fontId="38"/>
  </si>
  <si>
    <t>佐久広域連合（消防特別会計）</t>
    <rPh sb="0" eb="2">
      <t>サク</t>
    </rPh>
    <rPh sb="2" eb="4">
      <t>コウイキ</t>
    </rPh>
    <rPh sb="4" eb="6">
      <t>レンゴウ</t>
    </rPh>
    <rPh sb="7" eb="9">
      <t>ショウボウ</t>
    </rPh>
    <rPh sb="9" eb="11">
      <t>トクベツ</t>
    </rPh>
    <rPh sb="11" eb="13">
      <t>カイケイ</t>
    </rPh>
    <phoneticPr fontId="38"/>
  </si>
  <si>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8"/>
  </si>
  <si>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8"/>
  </si>
  <si>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8"/>
  </si>
  <si>
    <t>南佐久環境衛生組合（一般会計）</t>
    <rPh sb="10" eb="12">
      <t>イッパン</t>
    </rPh>
    <phoneticPr fontId="38"/>
  </si>
  <si>
    <t>南佐久環境衛生組合（特別会計）</t>
    <rPh sb="10" eb="12">
      <t>トクベツ</t>
    </rPh>
    <rPh sb="12" eb="14">
      <t>カイケイ</t>
    </rPh>
    <phoneticPr fontId="38"/>
  </si>
  <si>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8"/>
  </si>
  <si>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</si>
  <si>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</si>
  <si>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8"/>
  </si>
  <si>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</si>
  <si>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</si>
  <si>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8"/>
  </si>
  <si>
    <t>長野県地方税滞納整理機構（一般会計）</t>
    <rPh sb="13" eb="15">
      <t>イッパン</t>
    </rPh>
    <rPh sb="15" eb="17">
      <t>カイケイ</t>
    </rPh>
    <phoneticPr fontId="2"/>
  </si>
  <si>
    <t>（有）南相木村故郷ふれあい公社</t>
    <rPh sb="1" eb="2">
      <t>ユウ</t>
    </rPh>
    <rPh sb="3" eb="7">
      <t>ミナミアイキムラ</t>
    </rPh>
    <rPh sb="7" eb="9">
      <t>フルサト</t>
    </rPh>
    <rPh sb="13" eb="15">
      <t>コウシャ</t>
    </rPh>
    <phoneticPr fontId="2"/>
  </si>
  <si>
    <t>-</t>
    <phoneticPr fontId="2"/>
  </si>
  <si>
    <t>医療保健振興基金</t>
    <rPh sb="0" eb="2">
      <t>イリョウ</t>
    </rPh>
    <rPh sb="2" eb="4">
      <t>ホケン</t>
    </rPh>
    <rPh sb="4" eb="6">
      <t>シンコウ</t>
    </rPh>
    <rPh sb="6" eb="8">
      <t>キキン</t>
    </rPh>
    <phoneticPr fontId="2"/>
  </si>
  <si>
    <t>自治振興基金</t>
    <rPh sb="0" eb="6">
      <t>ジチシンコウキキン</t>
    </rPh>
    <phoneticPr fontId="2"/>
  </si>
  <si>
    <t>地域福祉基金</t>
    <rPh sb="0" eb="6">
      <t>チイキフクシキキン</t>
    </rPh>
    <phoneticPr fontId="2"/>
  </si>
  <si>
    <t>地域振興基金</t>
    <rPh sb="0" eb="6">
      <t>チイキシンコウキキン</t>
    </rPh>
    <phoneticPr fontId="2"/>
  </si>
  <si>
    <t>教育文化振興基金</t>
    <rPh sb="0" eb="8">
      <t>キョウイクブンカシンコウキキン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</si>
</sst>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7E1-404C-B16C-1A40BF7A36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496282</c:v>
                </c:pt>
                <c:pt idx="1">
                  <c:v>521233</c:v>
                </c:pt>
                <c:pt idx="2">
                  <c:v>587972</c:v>
                </c:pt>
                <c:pt idx="3">
                  <c:v>425907</c:v>
                </c:pt>
                <c:pt idx="4">
                  <c:v>370586</c:v>
                </c:pt>
              </c:numCache>
            </c:numRef>
          </c:val>
          <c:smooth val="0"/>
          <c:extLst>
            <c:ext xmlns:c16="http://schemas.microsoft.com/office/drawing/2014/chart" uri="{C3380CC4-5D6E-409C-BE32-E72D297353CC}">
              <c16:uniqueId val="{00000001-27E1-404C-B16C-1A40BF7A36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4.03</c:v>
                </c:pt>
                <c:pt idx="1">
                  <c:v>4.5</c:v>
                </c:pt>
                <c:pt idx="2">
                  <c:v>2.0499999999999998</c:v>
                </c:pt>
                <c:pt idx="3">
                  <c:v>0.94</c:v>
                </c:pt>
                <c:pt idx="4">
                  <c:v>0.87</c:v>
                </c:pt>
              </c:numCache>
            </c:numRef>
          </c:val>
          <c:extLst>
            <c:ext xmlns:c16="http://schemas.microsoft.com/office/drawing/2014/chart" uri="{C3380CC4-5D6E-409C-BE32-E72D297353CC}">
              <c16:uniqueId val="{00000000-EEC2-49AC-8E76-01B42DB58A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68.739999999999995</c:v>
                </c:pt>
                <c:pt idx="1">
                  <c:v>62.58</c:v>
                </c:pt>
                <c:pt idx="2">
                  <c:v>54.12</c:v>
                </c:pt>
                <c:pt idx="3">
                  <c:v>62.93</c:v>
                </c:pt>
                <c:pt idx="4">
                  <c:v>56.37</c:v>
                </c:pt>
              </c:numCache>
            </c:numRef>
          </c:val>
          <c:extLst>
            <c:ext xmlns:c16="http://schemas.microsoft.com/office/drawing/2014/chart" uri="{C3380CC4-5D6E-409C-BE32-E72D297353CC}">
              <c16:uniqueId val="{00000001-EEC2-49AC-8E76-01B42DB58A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c:v>
                </c:pt>
                <c:pt idx="1">
                  <c:v>-8.36</c:v>
                </c:pt>
                <c:pt idx="2">
                  <c:v>-13.79</c:v>
                </c:pt>
                <c:pt idx="3">
                  <c:v>8.08</c:v>
                </c:pt>
                <c:pt idx="4">
                  <c:v>-3.77</c:v>
                </c:pt>
              </c:numCache>
            </c:numRef>
          </c:val>
          <c:smooth val="0"/>
          <c:extLst>
            <c:ext xmlns:c16="http://schemas.microsoft.com/office/drawing/2014/chart" uri="{C3380CC4-5D6E-409C-BE32-E72D297353CC}">
              <c16:uniqueId val="{00000002-EEC2-49AC-8E76-01B42DB58A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F0-49B4-B5B9-2041E19D0A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0-49B4-B5B9-2041E19D0A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F0-49B4-B5B9-2041E19D0A89}"/>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F0-49B4-B5B9-2041E19D0A89}"/>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c:v>
                </c:pt>
                <c:pt idx="8">
                  <c:v>#N/A</c:v>
                </c:pt>
                <c:pt idx="9">
                  <c:v>0</c:v>
                </c:pt>
              </c:numCache>
            </c:numRef>
          </c:val>
          <c:extLst>
            <c:ext xmlns:c16="http://schemas.microsoft.com/office/drawing/2014/chart" uri="{C3380CC4-5D6E-409C-BE32-E72D297353CC}">
              <c16:uniqueId val="{00000004-68F0-49B4-B5B9-2041E19D0A89}"/>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5-68F0-49B4-B5B9-2041E19D0A89}"/>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0.15</c:v>
                </c:pt>
                <c:pt idx="4">
                  <c:v>#N/A</c:v>
                </c:pt>
                <c:pt idx="5">
                  <c:v>0.22</c:v>
                </c:pt>
                <c:pt idx="6">
                  <c:v>#N/A</c:v>
                </c:pt>
                <c:pt idx="7">
                  <c:v>0.12</c:v>
                </c:pt>
                <c:pt idx="8">
                  <c:v>#N/A</c:v>
                </c:pt>
                <c:pt idx="9">
                  <c:v>7.0000000000000007E-2</c:v>
                </c:pt>
              </c:numCache>
            </c:numRef>
          </c:val>
          <c:extLst>
            <c:ext xmlns:c16="http://schemas.microsoft.com/office/drawing/2014/chart" uri="{C3380CC4-5D6E-409C-BE32-E72D297353CC}">
              <c16:uniqueId val="{00000006-68F0-49B4-B5B9-2041E19D0A89}"/>
            </c:ext>
          </c:extLst>
        </c:ser>
        <c:ser>
          <c:idx val="7"/>
          <c:order val="7"/>
          <c:tx>
            <c:strRef>
              <c:f>データシート!$A$34</c:f>
              <c:strCache>
                <c:ptCount val="1"/>
                <c:pt idx="0">
                  <c:v>国民健康保険事業（事業勘定）会計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1.66</c:v>
                </c:pt>
                <c:pt idx="4">
                  <c:v>#N/A</c:v>
                </c:pt>
                <c:pt idx="5">
                  <c:v>0.31</c:v>
                </c:pt>
                <c:pt idx="6">
                  <c:v>#N/A</c:v>
                </c:pt>
                <c:pt idx="7">
                  <c:v>0.19</c:v>
                </c:pt>
                <c:pt idx="8">
                  <c:v>#N/A</c:v>
                </c:pt>
                <c:pt idx="9">
                  <c:v>0.13</c:v>
                </c:pt>
              </c:numCache>
            </c:numRef>
          </c:val>
          <c:extLst>
            <c:ext xmlns:c16="http://schemas.microsoft.com/office/drawing/2014/chart" uri="{C3380CC4-5D6E-409C-BE32-E72D297353CC}">
              <c16:uniqueId val="{00000007-68F0-49B4-B5B9-2041E19D0A89}"/>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0.52</c:v>
                </c:pt>
                <c:pt idx="2">
                  <c:v>#N/A</c:v>
                </c:pt>
                <c:pt idx="3">
                  <c:v>0.55000000000000004</c:v>
                </c:pt>
                <c:pt idx="4">
                  <c:v>#N/A</c:v>
                </c:pt>
                <c:pt idx="5">
                  <c:v>0.06</c:v>
                </c:pt>
                <c:pt idx="6">
                  <c:v>#N/A</c:v>
                </c:pt>
                <c:pt idx="7">
                  <c:v>0.62</c:v>
                </c:pt>
                <c:pt idx="8">
                  <c:v>#N/A</c:v>
                </c:pt>
                <c:pt idx="9">
                  <c:v>0.5</c:v>
                </c:pt>
              </c:numCache>
            </c:numRef>
          </c:val>
          <c:extLst>
            <c:ext xmlns:c16="http://schemas.microsoft.com/office/drawing/2014/chart" uri="{C3380CC4-5D6E-409C-BE32-E72D297353CC}">
              <c16:uniqueId val="{00000008-68F0-49B4-B5B9-2041E19D0A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4.0199999999999996</c:v>
                </c:pt>
                <c:pt idx="2">
                  <c:v>#N/A</c:v>
                </c:pt>
                <c:pt idx="3">
                  <c:v>4.49</c:v>
                </c:pt>
                <c:pt idx="4">
                  <c:v>#N/A</c:v>
                </c:pt>
                <c:pt idx="5">
                  <c:v>2.0499999999999998</c:v>
                </c:pt>
                <c:pt idx="6">
                  <c:v>#N/A</c:v>
                </c:pt>
                <c:pt idx="7">
                  <c:v>0.93</c:v>
                </c:pt>
                <c:pt idx="8">
                  <c:v>#N/A</c:v>
                </c:pt>
                <c:pt idx="9">
                  <c:v>0.87</c:v>
                </c:pt>
              </c:numCache>
            </c:numRef>
          </c:val>
          <c:extLst>
            <c:ext xmlns:c16="http://schemas.microsoft.com/office/drawing/2014/chart" uri="{C3380CC4-5D6E-409C-BE32-E72D297353CC}">
              <c16:uniqueId val="{00000009-68F0-49B4-B5B9-2041E19D0A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c:v>
                </c:pt>
                <c:pt idx="5">
                  <c:v>122</c:v>
                </c:pt>
                <c:pt idx="8">
                  <c:v>124</c:v>
                </c:pt>
                <c:pt idx="11">
                  <c:v>136</c:v>
                </c:pt>
                <c:pt idx="14">
                  <c:v>133</c:v>
                </c:pt>
              </c:numCache>
            </c:numRef>
          </c:val>
          <c:extLst>
            <c:ext xmlns:c16="http://schemas.microsoft.com/office/drawing/2014/chart" uri="{C3380CC4-5D6E-409C-BE32-E72D297353CC}">
              <c16:uniqueId val="{00000000-5644-40A9-AE3D-6B7FD65A40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44-40A9-AE3D-6B7FD65A40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44-40A9-AE3D-6B7FD65A40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44-40A9-AE3D-6B7FD65A40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c:v>
                </c:pt>
                <c:pt idx="3">
                  <c:v>6</c:v>
                </c:pt>
                <c:pt idx="6">
                  <c:v>6</c:v>
                </c:pt>
                <c:pt idx="9">
                  <c:v>5</c:v>
                </c:pt>
                <c:pt idx="12">
                  <c:v>5</c:v>
                </c:pt>
              </c:numCache>
            </c:numRef>
          </c:val>
          <c:extLst>
            <c:ext xmlns:c16="http://schemas.microsoft.com/office/drawing/2014/chart" uri="{C3380CC4-5D6E-409C-BE32-E72D297353CC}">
              <c16:uniqueId val="{00000004-5644-40A9-AE3D-6B7FD65A40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44-40A9-AE3D-6B7FD65A40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44-40A9-AE3D-6B7FD65A40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c:v>
                </c:pt>
                <c:pt idx="3">
                  <c:v>117</c:v>
                </c:pt>
                <c:pt idx="6">
                  <c:v>106</c:v>
                </c:pt>
                <c:pt idx="9">
                  <c:v>130</c:v>
                </c:pt>
                <c:pt idx="12">
                  <c:v>137</c:v>
                </c:pt>
              </c:numCache>
            </c:numRef>
          </c:val>
          <c:extLst>
            <c:ext xmlns:c16="http://schemas.microsoft.com/office/drawing/2014/chart" uri="{C3380CC4-5D6E-409C-BE32-E72D297353CC}">
              <c16:uniqueId val="{00000007-5644-40A9-AE3D-6B7FD65A40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c:v>
                </c:pt>
                <c:pt idx="2">
                  <c:v>#N/A</c:v>
                </c:pt>
                <c:pt idx="3">
                  <c:v>#N/A</c:v>
                </c:pt>
                <c:pt idx="4">
                  <c:v>1</c:v>
                </c:pt>
                <c:pt idx="5">
                  <c:v>#N/A</c:v>
                </c:pt>
                <c:pt idx="6">
                  <c:v>#N/A</c:v>
                </c:pt>
                <c:pt idx="7">
                  <c:v>-12</c:v>
                </c:pt>
                <c:pt idx="8">
                  <c:v>#N/A</c:v>
                </c:pt>
                <c:pt idx="9">
                  <c:v>#N/A</c:v>
                </c:pt>
                <c:pt idx="10">
                  <c:v>-1</c:v>
                </c:pt>
                <c:pt idx="11">
                  <c:v>#N/A</c:v>
                </c:pt>
                <c:pt idx="12">
                  <c:v>#N/A</c:v>
                </c:pt>
                <c:pt idx="13">
                  <c:v>9</c:v>
                </c:pt>
                <c:pt idx="14">
                  <c:v>#N/A</c:v>
                </c:pt>
              </c:numCache>
            </c:numRef>
          </c:val>
          <c:smooth val="0"/>
          <c:extLst>
            <c:ext xmlns:c16="http://schemas.microsoft.com/office/drawing/2014/chart" uri="{C3380CC4-5D6E-409C-BE32-E72D297353CC}">
              <c16:uniqueId val="{00000008-5644-40A9-AE3D-6B7FD65A40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1548</c:v>
                </c:pt>
                <c:pt idx="5">
                  <c:v>1780</c:v>
                </c:pt>
                <c:pt idx="8">
                  <c:v>1959</c:v>
                </c:pt>
                <c:pt idx="11">
                  <c:v>2085</c:v>
                </c:pt>
                <c:pt idx="14">
                  <c:v>2215</c:v>
                </c:pt>
              </c:numCache>
            </c:numRef>
          </c:val>
          <c:extLst>
            <c:ext xmlns:c16="http://schemas.microsoft.com/office/drawing/2014/chart" uri="{C3380CC4-5D6E-409C-BE32-E72D297353CC}">
              <c16:uniqueId val="{00000000-81E2-4BAA-A977-CD3B5DFAB0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3</c:v>
                </c:pt>
                <c:pt idx="8">
                  <c:v>2</c:v>
                </c:pt>
                <c:pt idx="11">
                  <c:v>0</c:v>
                </c:pt>
                <c:pt idx="14">
                  <c:v>0</c:v>
                </c:pt>
              </c:numCache>
            </c:numRef>
          </c:val>
          <c:extLst>
            <c:ext xmlns:c16="http://schemas.microsoft.com/office/drawing/2014/chart" uri="{C3380CC4-5D6E-409C-BE32-E72D297353CC}">
              <c16:uniqueId val="{00000001-81E2-4BAA-A977-CD3B5DFAB0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4852</c:v>
                </c:pt>
                <c:pt idx="5">
                  <c:v>4752</c:v>
                </c:pt>
                <c:pt idx="8">
                  <c:v>4602</c:v>
                </c:pt>
                <c:pt idx="11">
                  <c:v>4716</c:v>
                </c:pt>
                <c:pt idx="14">
                  <c:v>4687</c:v>
                </c:pt>
              </c:numCache>
            </c:numRef>
          </c:val>
          <c:extLst>
            <c:ext xmlns:c16="http://schemas.microsoft.com/office/drawing/2014/chart" uri="{C3380CC4-5D6E-409C-BE32-E72D297353CC}">
              <c16:uniqueId val="{00000002-81E2-4BAA-A977-CD3B5DFAB0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E2-4BAA-A977-CD3B5DFAB0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E2-4BAA-A977-CD3B5DFAB0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E2-4BAA-A977-CD3B5DFAB0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c:v>
                </c:pt>
                <c:pt idx="3">
                  <c:v>86</c:v>
                </c:pt>
                <c:pt idx="6">
                  <c:v>90</c:v>
                </c:pt>
                <c:pt idx="9">
                  <c:v>63</c:v>
                </c:pt>
                <c:pt idx="12">
                  <c:v>70</c:v>
                </c:pt>
              </c:numCache>
            </c:numRef>
          </c:val>
          <c:extLst>
            <c:ext xmlns:c16="http://schemas.microsoft.com/office/drawing/2014/chart" uri="{C3380CC4-5D6E-409C-BE32-E72D297353CC}">
              <c16:uniqueId val="{00000006-81E2-4BAA-A977-CD3B5DFAB0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c:v>
                </c:pt>
                <c:pt idx="3">
                  <c:v>7</c:v>
                </c:pt>
                <c:pt idx="6">
                  <c:v>3</c:v>
                </c:pt>
                <c:pt idx="9">
                  <c:v>3</c:v>
                </c:pt>
                <c:pt idx="12">
                  <c:v>2</c:v>
                </c:pt>
              </c:numCache>
            </c:numRef>
          </c:val>
          <c:extLst>
            <c:ext xmlns:c16="http://schemas.microsoft.com/office/drawing/2014/chart" uri="{C3380CC4-5D6E-409C-BE32-E72D297353CC}">
              <c16:uniqueId val="{00000007-81E2-4BAA-A977-CD3B5DFAB0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c:v>
                </c:pt>
                <c:pt idx="3">
                  <c:v>27</c:v>
                </c:pt>
                <c:pt idx="6">
                  <c:v>14</c:v>
                </c:pt>
                <c:pt idx="9">
                  <c:v>19</c:v>
                </c:pt>
                <c:pt idx="12">
                  <c:v>14</c:v>
                </c:pt>
              </c:numCache>
            </c:numRef>
          </c:val>
          <c:extLst>
            <c:ext xmlns:c16="http://schemas.microsoft.com/office/drawing/2014/chart" uri="{C3380CC4-5D6E-409C-BE32-E72D297353CC}">
              <c16:uniqueId val="{00000008-81E2-4BAA-A977-CD3B5DFAB0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E2-4BAA-A977-CD3B5DFAB0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1111</c:v>
                </c:pt>
                <c:pt idx="3">
                  <c:v>1268</c:v>
                </c:pt>
                <c:pt idx="6">
                  <c:v>1548</c:v>
                </c:pt>
                <c:pt idx="9">
                  <c:v>1773</c:v>
                </c:pt>
                <c:pt idx="12">
                  <c:v>2132</c:v>
                </c:pt>
              </c:numCache>
            </c:numRef>
          </c:val>
          <c:extLst>
            <c:ext xmlns:c16="http://schemas.microsoft.com/office/drawing/2014/chart" uri="{C3380CC4-5D6E-409C-BE32-E72D297353CC}">
              <c16:uniqueId val="{0000000A-81E2-4BAA-A977-CD3B5DFAB0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E2-4BAA-A977-CD3B5DFAB0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575</c:v>
                </c:pt>
                <c:pt idx="1">
                  <c:v>673</c:v>
                </c:pt>
                <c:pt idx="2">
                  <c:v>631</c:v>
                </c:pt>
              </c:numCache>
            </c:numRef>
          </c:val>
          <c:extLst>
            <c:ext xmlns:c16="http://schemas.microsoft.com/office/drawing/2014/chart" uri="{C3380CC4-5D6E-409C-BE32-E72D297353CC}">
              <c16:uniqueId val="{00000000-D41F-409F-BA85-A74BDCF2C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243</c:v>
                </c:pt>
                <c:pt idx="1">
                  <c:v>243</c:v>
                </c:pt>
                <c:pt idx="2">
                  <c:v>243</c:v>
                </c:pt>
              </c:numCache>
            </c:numRef>
          </c:val>
          <c:extLst>
            <c:ext xmlns:c16="http://schemas.microsoft.com/office/drawing/2014/chart" uri="{C3380CC4-5D6E-409C-BE32-E72D297353CC}">
              <c16:uniqueId val="{00000001-D41F-409F-BA85-A74BDCF2C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3639</c:v>
                </c:pt>
                <c:pt idx="1">
                  <c:v>3669</c:v>
                </c:pt>
                <c:pt idx="2">
                  <c:v>3696</c:v>
                </c:pt>
              </c:numCache>
            </c:numRef>
          </c:val>
          <c:extLst>
            <c:ext xmlns:c16="http://schemas.microsoft.com/office/drawing/2014/chart" uri="{C3380CC4-5D6E-409C-BE32-E72D297353CC}">
              <c16:uniqueId val="{00000002-D41F-409F-BA85-A74BDCF2CB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「元利償還金等」及び「算入公債費等」とも毎年度減少傾向にあったが、Ｈ２９年度から増額となっている。これはＨ２５年度から実施した大型事業</a:t>
          </a:r>
          <a:r>
            <a:rPr lang="ja-JP" altLang="en-US" sz="1100" b="0" i="0" baseline="0">
              <a:solidFill>
                <a:schemeClr val="dk1"/>
              </a:solidFill>
              <a:effectLst/>
              <a:latin typeface="+mn-lt"/>
              <a:ea typeface="+mn-ea"/>
              <a:cs typeface="+mn-cs"/>
            </a:rPr>
            <a:t>（若者定住促進住宅建設事業等）</a:t>
          </a:r>
          <a:r>
            <a:rPr lang="ja-JP" altLang="ja-JP" sz="1100" b="0" i="0" baseline="0">
              <a:solidFill>
                <a:schemeClr val="dk1"/>
              </a:solidFill>
              <a:effectLst/>
              <a:latin typeface="+mn-lt"/>
              <a:ea typeface="+mn-ea"/>
              <a:cs typeface="+mn-cs"/>
            </a:rPr>
            <a:t>の元利償還が始まったためである。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将来負担額」は低く抑えられ、横ばいか微増傾向である。一方、「充当可能財源等」の額は、横ばいもしくは微増傾向にあり、過去</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百万円、「農村多元情報システム基金」に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百万円、「森林環境譲与税基金」に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百万円をそれぞれ積立を行い、</a:t>
          </a:r>
          <a:r>
            <a:rPr kumimoji="1" lang="ja-JP" altLang="en-US"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百万円、「地域振興基金」を</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「ふるさと応援基金」を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百万円取崩しを行った。Ｒ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4,570</a:t>
          </a:r>
          <a:r>
            <a:rPr kumimoji="1" lang="ja-JP" altLang="ja-JP" sz="1100">
              <a:solidFill>
                <a:schemeClr val="dk1"/>
              </a:solidFill>
              <a:effectLst/>
              <a:latin typeface="+mn-lt"/>
              <a:ea typeface="+mn-ea"/>
              <a:cs typeface="+mn-cs"/>
            </a:rPr>
            <a:t>百万円となり、対前年比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村税の減収などの不測の事態への対応に加え、</a:t>
          </a:r>
          <a:r>
            <a:rPr kumimoji="1" lang="ja-JP" altLang="ja-JP" sz="1100">
              <a:solidFill>
                <a:schemeClr val="dk1"/>
              </a:solidFill>
              <a:effectLst/>
              <a:latin typeface="+mn-lt"/>
              <a:ea typeface="+mn-ea"/>
              <a:cs typeface="+mn-cs"/>
            </a:rPr>
            <a:t>今後控えている大型事業（若者定住促進住宅建設、観光施設建替え等）実施のため、目的別にあった基金の積立や取崩しを予定している。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・医療保健振興基金：医療及び保健の向上に質する事業（診療所の運営、村が実施する保健事業）</a:t>
          </a:r>
          <a:endParaRPr lang="ja-JP" altLang="ja-JP" sz="1400">
            <a:effectLst/>
          </a:endParaRPr>
        </a:p>
        <a:p>
          <a:r>
            <a:rPr kumimoji="1" lang="ja-JP" altLang="ja-JP" sz="1100">
              <a:solidFill>
                <a:schemeClr val="dk1"/>
              </a:solidFill>
              <a:effectLst/>
              <a:latin typeface="+mn-lt"/>
              <a:ea typeface="+mn-ea"/>
              <a:cs typeface="+mn-cs"/>
            </a:rPr>
            <a:t>・自治振興基金：行政区における自治の振興と活性化に資する事業（各行政区の事業、各区の自治の振興又は活性化事業）</a:t>
          </a:r>
          <a:endParaRPr lang="ja-JP" altLang="ja-JP" sz="1400">
            <a:effectLst/>
          </a:endParaRPr>
        </a:p>
        <a:p>
          <a:r>
            <a:rPr kumimoji="1" lang="ja-JP" altLang="ja-JP" sz="1100">
              <a:solidFill>
                <a:schemeClr val="dk1"/>
              </a:solidFill>
              <a:effectLst/>
              <a:latin typeface="+mn-lt"/>
              <a:ea typeface="+mn-ea"/>
              <a:cs typeface="+mn-cs"/>
            </a:rPr>
            <a:t>・地域福祉基金：在宅福祉の向上、健康づくり等について民間活動の活性化を図りつつ、地域の特性に応じた高齢者福祉の増進を図るための事業に充当</a:t>
          </a:r>
          <a:endParaRPr lang="ja-JP" altLang="ja-JP" sz="1400">
            <a:effectLst/>
          </a:endParaRPr>
        </a:p>
        <a:p>
          <a:r>
            <a:rPr kumimoji="1" lang="ja-JP" altLang="ja-JP" sz="1100">
              <a:solidFill>
                <a:schemeClr val="dk1"/>
              </a:solidFill>
              <a:effectLst/>
              <a:latin typeface="+mn-lt"/>
              <a:ea typeface="+mn-ea"/>
              <a:cs typeface="+mn-cs"/>
            </a:rPr>
            <a:t>・地域振興基金：高齢化社会に対応するための経費、魅力ある地域づくりの推進のための経費、快適な暮らしが営まれるための経費に充当</a:t>
          </a:r>
          <a:endParaRPr lang="ja-JP" altLang="ja-JP" sz="1400">
            <a:effectLst/>
          </a:endParaRPr>
        </a:p>
        <a:p>
          <a:r>
            <a:rPr kumimoji="1" lang="ja-JP" altLang="ja-JP" sz="1100">
              <a:solidFill>
                <a:schemeClr val="dk1"/>
              </a:solidFill>
              <a:effectLst/>
              <a:latin typeface="+mn-lt"/>
              <a:ea typeface="+mn-ea"/>
              <a:cs typeface="+mn-cs"/>
            </a:rPr>
            <a:t>・教育文化振興基金：村民の教育及び文化の振興事業に充当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百万円、「農村多元情報システム基金」に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百万円、「森林環境譲与税基金」に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百万円をそれぞれ積立を行い、「財政調整基金」を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百万円、「地域振興基金」を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百万円、「ふるさと応援基金」を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百万円取崩しを行った。Ｒ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4,570</a:t>
          </a:r>
          <a:r>
            <a:rPr kumimoji="1" lang="ja-JP" altLang="ja-JP" sz="1100">
              <a:solidFill>
                <a:schemeClr val="dk1"/>
              </a:solidFill>
              <a:effectLst/>
              <a:latin typeface="+mn-lt"/>
              <a:ea typeface="+mn-ea"/>
              <a:cs typeface="+mn-cs"/>
            </a:rPr>
            <a:t>百万円となり、対前年比▲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・公共施設等整備基金：公共施設の維持管理費に充当するため、２０２２年までに３億円程度を積立予定</a:t>
          </a:r>
          <a:endParaRPr lang="ja-JP" altLang="ja-JP" sz="1400">
            <a:effectLst/>
          </a:endParaRPr>
        </a:p>
        <a:p>
          <a:r>
            <a:rPr kumimoji="1" lang="ja-JP" altLang="ja-JP" sz="1100">
              <a:solidFill>
                <a:schemeClr val="dk1"/>
              </a:solidFill>
              <a:effectLst/>
              <a:latin typeface="+mn-lt"/>
              <a:ea typeface="+mn-ea"/>
              <a:cs typeface="+mn-cs"/>
            </a:rPr>
            <a:t>・地域振興基金：中部横断自動車道活性化インター事業負担金に充当するため、２０２５年までに８億円程度を積立予定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年度末の残高は</a:t>
          </a:r>
          <a:r>
            <a:rPr kumimoji="1" lang="en-US" altLang="ja-JP" sz="1100">
              <a:solidFill>
                <a:schemeClr val="dk1"/>
              </a:solidFill>
              <a:effectLst/>
              <a:latin typeface="+mn-lt"/>
              <a:ea typeface="+mn-ea"/>
              <a:cs typeface="+mn-cs"/>
            </a:rPr>
            <a:t>631</a:t>
          </a:r>
          <a:r>
            <a:rPr kumimoji="1" lang="ja-JP" altLang="ja-JP" sz="1100">
              <a:solidFill>
                <a:schemeClr val="dk1"/>
              </a:solidFill>
              <a:effectLst/>
              <a:latin typeface="+mn-lt"/>
              <a:ea typeface="+mn-ea"/>
              <a:cs typeface="+mn-cs"/>
            </a:rPr>
            <a:t>百万円、対前年</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単独の大型事業を施工したことによるものである。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・景気後退による</a:t>
          </a:r>
          <a:r>
            <a:rPr kumimoji="1" lang="ja-JP" altLang="en-US" sz="1100">
              <a:solidFill>
                <a:schemeClr val="dk1"/>
              </a:solidFill>
              <a:effectLst/>
              <a:latin typeface="+mn-lt"/>
              <a:ea typeface="+mn-ea"/>
              <a:cs typeface="+mn-cs"/>
            </a:rPr>
            <a:t>村</a:t>
          </a:r>
          <a:r>
            <a:rPr kumimoji="1" lang="ja-JP" altLang="ja-JP" sz="1100">
              <a:solidFill>
                <a:schemeClr val="dk1"/>
              </a:solidFill>
              <a:effectLst/>
              <a:latin typeface="+mn-lt"/>
              <a:ea typeface="+mn-ea"/>
              <a:cs typeface="+mn-cs"/>
            </a:rPr>
            <a:t>税の大幅な減収や、大規模災害の発生など不測の事態に備えるため、これまで同様、予算編成や予算執行における効率化の徹底はもとより、</a:t>
          </a:r>
          <a:r>
            <a:rPr kumimoji="1" lang="ja-JP" altLang="en-US" sz="1100">
              <a:solidFill>
                <a:schemeClr val="dk1"/>
              </a:solidFill>
              <a:effectLst/>
              <a:latin typeface="+mn-lt"/>
              <a:ea typeface="+mn-ea"/>
              <a:cs typeface="+mn-cs"/>
            </a:rPr>
            <a:t>本村</a:t>
          </a:r>
          <a:r>
            <a:rPr kumimoji="1" lang="ja-JP" altLang="ja-JP" sz="1100">
              <a:solidFill>
                <a:schemeClr val="dk1"/>
              </a:solidFill>
              <a:effectLst/>
              <a:latin typeface="+mn-lt"/>
              <a:ea typeface="+mn-ea"/>
              <a:cs typeface="+mn-cs"/>
            </a:rPr>
            <a:t>が実施している収支改善の取組を着実に進め、</a:t>
          </a:r>
          <a:r>
            <a:rPr kumimoji="1" lang="ja-JP" altLang="en-US" sz="1100">
              <a:solidFill>
                <a:schemeClr val="dk1"/>
              </a:solidFill>
              <a:effectLst/>
              <a:latin typeface="+mn-lt"/>
              <a:ea typeface="+mn-ea"/>
              <a:cs typeface="+mn-cs"/>
            </a:rPr>
            <a:t>基金残高が</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％の範囲内になるよう努めていく。（Ｒ０２年度標準財政規模１，１１９百万円）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・対前年増減なし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年度に地方債償還のピークを迎えるため、それに備えて計画的に積み立てを行ったきた。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58057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7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12095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160565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149074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２９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54791</xdr:rowOff>
    </xdr:from>
    <xdr:to>
      <xdr:col>23</xdr:col>
      <xdr:colOff>133350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8469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92710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78922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78922</xdr:rowOff>
    </xdr:from>
    <xdr:to>
      <xdr:col>11</xdr:col>
      <xdr:colOff>31750</xdr:colOff>
      <xdr:row>62</xdr:row>
      <xdr:rowOff>92710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088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3991</xdr:rowOff>
    </xdr:from>
    <xdr:to>
      <xdr:col>23</xdr:col>
      <xdr:colOff>184150</xdr:colOff>
      <xdr:row>62</xdr:row>
      <xdr:rowOff>105591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20518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a:t>
          </a:r>
          <a:r>
            <a:rPr lang="en-US" altLang="ja-JP" sz="1100">
              <a:solidFill>
                <a:schemeClr val="dk1"/>
              </a:solidFill>
              <a:effectLst/>
              <a:latin typeface="+mn-lt"/>
              <a:ea typeface="+mn-ea"/>
              <a:cs typeface="+mn-cs"/>
            </a:rPr>
            <a:t>R02</a:t>
          </a:r>
          <a:r>
            <a:rPr lang="ja-JP" altLang="ja-JP" sz="1100">
              <a:solidFill>
                <a:schemeClr val="dk1"/>
              </a:solidFill>
              <a:effectLst/>
              <a:latin typeface="+mn-lt"/>
              <a:ea typeface="+mn-ea"/>
              <a:cs typeface="+mn-cs"/>
            </a:rPr>
            <a:t>年度決算額は、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年度決算額から</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％増加している。一方、南相木村の人口は</a:t>
          </a:r>
          <a:r>
            <a:rPr lang="en-US" altLang="ja-JP" sz="1100">
              <a:solidFill>
                <a:schemeClr val="dk1"/>
              </a:solidFill>
              <a:effectLst/>
              <a:latin typeface="+mn-lt"/>
              <a:ea typeface="+mn-ea"/>
              <a:cs typeface="+mn-cs"/>
            </a:rPr>
            <a:t>R02</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996</a:t>
          </a:r>
          <a:r>
            <a:rPr lang="ja-JP" altLang="ja-JP" sz="1100">
              <a:solidFill>
                <a:schemeClr val="dk1"/>
              </a:solidFill>
              <a:effectLst/>
              <a:latin typeface="+mn-lt"/>
              <a:ea typeface="+mn-ea"/>
              <a:cs typeface="+mn-cs"/>
            </a:rPr>
            <a:t>人で、これは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年度末人口</a:t>
          </a:r>
          <a:r>
            <a:rPr lang="en-US" altLang="ja-JP" sz="1100">
              <a:solidFill>
                <a:schemeClr val="dk1"/>
              </a:solidFill>
              <a:effectLst/>
              <a:latin typeface="+mn-lt"/>
              <a:ea typeface="+mn-ea"/>
              <a:cs typeface="+mn-cs"/>
            </a:rPr>
            <a:t>1,057</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％）減少している。一方、類似団体の平均は、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年度決算に比べ</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20805</xdr:rowOff>
    </xdr:from>
    <xdr:to>
      <xdr:col>23</xdr:col>
      <xdr:colOff>133350</xdr:colOff>
      <xdr:row>83</xdr:row>
      <xdr:rowOff>52081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251155"/>
          <a:ext cx="8382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26422</xdr:rowOff>
    </xdr:from>
    <xdr:to>
      <xdr:col>19</xdr:col>
      <xdr:colOff>133350</xdr:colOff>
      <xdr:row>83</xdr:row>
      <xdr:rowOff>52081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256772"/>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122509</xdr:rowOff>
    </xdr:from>
    <xdr:to>
      <xdr:col>15</xdr:col>
      <xdr:colOff>82550</xdr:colOff>
      <xdr:row>83</xdr:row>
      <xdr:rowOff>26422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81409"/>
          <a:ext cx="8890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121779</xdr:rowOff>
    </xdr:from>
    <xdr:to>
      <xdr:col>11</xdr:col>
      <xdr:colOff>31750</xdr:colOff>
      <xdr:row>82</xdr:row>
      <xdr:rowOff>122509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80679"/>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141455</xdr:rowOff>
    </xdr:from>
    <xdr:to>
      <xdr:col>23</xdr:col>
      <xdr:colOff>184150</xdr:colOff>
      <xdr:row>83</xdr:row>
      <xdr:rowOff>71605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113532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1281</xdr:rowOff>
    </xdr:from>
    <xdr:to>
      <xdr:col>19</xdr:col>
      <xdr:colOff>184150</xdr:colOff>
      <xdr:row>83</xdr:row>
      <xdr:rowOff>102881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87658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1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147072</xdr:rowOff>
    </xdr:from>
    <xdr:to>
      <xdr:col>15</xdr:col>
      <xdr:colOff>133350</xdr:colOff>
      <xdr:row>83</xdr:row>
      <xdr:rowOff>77222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61999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29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71709</xdr:rowOff>
    </xdr:from>
    <xdr:to>
      <xdr:col>11</xdr:col>
      <xdr:colOff>82550</xdr:colOff>
      <xdr:row>83</xdr:row>
      <xdr:rowOff>1859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158086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70979</xdr:rowOff>
    </xdr:from>
    <xdr:to>
      <xdr:col>7</xdr:col>
      <xdr:colOff>31750</xdr:colOff>
      <xdr:row>83</xdr:row>
      <xdr:rowOff>1129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157356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73977</xdr:rowOff>
    </xdr:from>
    <xdr:to>
      <xdr:col>81</xdr:col>
      <xdr:colOff>44450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4722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73977</xdr:rowOff>
    </xdr:from>
    <xdr:to>
      <xdr:col>77</xdr:col>
      <xdr:colOff>44450</xdr:colOff>
      <xdr:row>85</xdr:row>
      <xdr:rowOff>73977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47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73977</xdr:rowOff>
    </xdr:from>
    <xdr:to>
      <xdr:col>72</xdr:col>
      <xdr:colOff>203200</xdr:colOff>
      <xdr:row>85</xdr:row>
      <xdr:rowOff>110173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472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110173</xdr:rowOff>
    </xdr:from>
    <xdr:to>
      <xdr:col>68</xdr:col>
      <xdr:colOff>152400</xdr:colOff>
      <xdr:row>85</xdr:row>
      <xdr:rowOff>134302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8342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23177</xdr:rowOff>
    </xdr:from>
    <xdr:to>
      <xdr:col>77</xdr:col>
      <xdr:colOff>95250</xdr:colOff>
      <xdr:row>85</xdr:row>
      <xdr:rowOff>124777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134954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6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23177</xdr:rowOff>
    </xdr:from>
    <xdr:to>
      <xdr:col>73</xdr:col>
      <xdr:colOff>44450</xdr:colOff>
      <xdr:row>85</xdr:row>
      <xdr:rowOff>124777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134954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59373</xdr:rowOff>
    </xdr:from>
    <xdr:to>
      <xdr:col>68</xdr:col>
      <xdr:colOff>203200</xdr:colOff>
      <xdr:row>85</xdr:row>
      <xdr:rowOff>160973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171150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91491</xdr:rowOff>
    </xdr:from>
    <xdr:to>
      <xdr:col>81</xdr:col>
      <xdr:colOff>44450</xdr:colOff>
      <xdr:row>64</xdr:row>
      <xdr:rowOff>128168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64291"/>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124549</xdr:rowOff>
    </xdr:from>
    <xdr:to>
      <xdr:col>77</xdr:col>
      <xdr:colOff>44450</xdr:colOff>
      <xdr:row>64</xdr:row>
      <xdr:rowOff>128168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9734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121171</xdr:rowOff>
    </xdr:from>
    <xdr:to>
      <xdr:col>72</xdr:col>
      <xdr:colOff>203200</xdr:colOff>
      <xdr:row>64</xdr:row>
      <xdr:rowOff>124549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939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121171</xdr:rowOff>
    </xdr:from>
    <xdr:to>
      <xdr:col>68</xdr:col>
      <xdr:colOff>152400</xdr:colOff>
      <xdr:row>64</xdr:row>
      <xdr:rowOff>121653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9397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40691</xdr:rowOff>
    </xdr:from>
    <xdr:to>
      <xdr:col>81</xdr:col>
      <xdr:colOff>95250</xdr:colOff>
      <xdr:row>64</xdr:row>
      <xdr:rowOff>142291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77368</xdr:rowOff>
    </xdr:from>
    <xdr:to>
      <xdr:col>77</xdr:col>
      <xdr:colOff>95250</xdr:colOff>
      <xdr:row>65</xdr:row>
      <xdr:rowOff>7518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163745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3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73749</xdr:rowOff>
    </xdr:from>
    <xdr:to>
      <xdr:col>73</xdr:col>
      <xdr:colOff>44450</xdr:colOff>
      <xdr:row>65</xdr:row>
      <xdr:rowOff>3899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160126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3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70371</xdr:rowOff>
    </xdr:from>
    <xdr:to>
      <xdr:col>68</xdr:col>
      <xdr:colOff>203200</xdr:colOff>
      <xdr:row>65</xdr:row>
      <xdr:rowOff>521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156748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70853</xdr:rowOff>
    </xdr:from>
    <xdr:to>
      <xdr:col>64</xdr:col>
      <xdr:colOff>152400</xdr:colOff>
      <xdr:row>65</xdr:row>
      <xdr:rowOff>1003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157230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35560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75777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5506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115994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将来負担比率は、財政健全化法が施行された</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年度以来、「数値なし」という状況が続いているが、</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年度決算における実数は　▲</a:t>
          </a:r>
          <a:r>
            <a:rPr lang="en-US" altLang="ja-JP" sz="1000" b="0" i="0" baseline="0">
              <a:solidFill>
                <a:schemeClr val="dk1"/>
              </a:solidFill>
              <a:effectLst/>
              <a:latin typeface="+mn-lt"/>
              <a:ea typeface="+mn-ea"/>
              <a:cs typeface="+mn-cs"/>
            </a:rPr>
            <a:t>474.7</a:t>
          </a:r>
          <a:r>
            <a:rPr lang="ja-JP" altLang="ja-JP" sz="1000" b="0" i="0" baseline="0">
              <a:solidFill>
                <a:schemeClr val="dk1"/>
              </a:solidFill>
              <a:effectLst/>
              <a:latin typeface="+mn-lt"/>
              <a:ea typeface="+mn-ea"/>
              <a:cs typeface="+mn-cs"/>
            </a:rPr>
            <a:t>％であり、これは前年度の▲</a:t>
          </a:r>
          <a:r>
            <a:rPr lang="en-US" altLang="ja-JP" sz="1000" b="0" i="0" baseline="0">
              <a:solidFill>
                <a:schemeClr val="dk1"/>
              </a:solidFill>
              <a:effectLst/>
              <a:latin typeface="+mn-lt"/>
              <a:ea typeface="+mn-ea"/>
              <a:cs typeface="+mn-cs"/>
            </a:rPr>
            <a:t>528.6</a:t>
          </a:r>
          <a:r>
            <a:rPr lang="ja-JP" altLang="ja-JP" sz="1000" b="0" i="0" baseline="0">
              <a:solidFill>
                <a:schemeClr val="dk1"/>
              </a:solidFill>
              <a:effectLst/>
              <a:latin typeface="+mn-lt"/>
              <a:ea typeface="+mn-ea"/>
              <a:cs typeface="+mn-cs"/>
            </a:rPr>
            <a:t>％よりも数値は</a:t>
          </a:r>
          <a:r>
            <a:rPr lang="ja-JP" altLang="en-US" sz="1000" b="0" i="0" baseline="0">
              <a:solidFill>
                <a:schemeClr val="dk1"/>
              </a:solidFill>
              <a:effectLst/>
              <a:latin typeface="+mn-lt"/>
              <a:ea typeface="+mn-ea"/>
              <a:cs typeface="+mn-cs"/>
            </a:rPr>
            <a:t>低下したが、</a:t>
          </a:r>
          <a:r>
            <a:rPr lang="ja-JP" altLang="ja-JP" sz="1000" b="0" i="0" baseline="0">
              <a:solidFill>
                <a:schemeClr val="dk1"/>
              </a:solidFill>
              <a:effectLst/>
              <a:latin typeface="+mn-lt"/>
              <a:ea typeface="+mn-ea"/>
              <a:cs typeface="+mn-cs"/>
            </a:rPr>
            <a:t>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人件費充当経常一般財源のＲ０</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年度決算額は</a:t>
          </a:r>
          <a:r>
            <a:rPr lang="ja-JP" altLang="en-US" sz="1050" b="0" i="0" baseline="0">
              <a:solidFill>
                <a:schemeClr val="dk1"/>
              </a:solidFill>
              <a:effectLst/>
              <a:latin typeface="+mn-lt"/>
              <a:ea typeface="+mn-ea"/>
              <a:cs typeface="+mn-cs"/>
            </a:rPr>
            <a:t>３３２，６０６</a:t>
          </a:r>
          <a:r>
            <a:rPr lang="ja-JP" altLang="ja-JP" sz="1050" b="0" i="0" baseline="0">
              <a:solidFill>
                <a:schemeClr val="dk1"/>
              </a:solidFill>
              <a:effectLst/>
              <a:latin typeface="+mn-lt"/>
              <a:ea typeface="+mn-ea"/>
              <a:cs typeface="+mn-cs"/>
            </a:rPr>
            <a:t>千円で、前年度比</a:t>
          </a:r>
          <a:r>
            <a:rPr lang="ja-JP" altLang="en-US" sz="1050" b="0" i="0" baseline="0">
              <a:solidFill>
                <a:schemeClr val="dk1"/>
              </a:solidFill>
              <a:effectLst/>
              <a:latin typeface="+mn-lt"/>
              <a:ea typeface="+mn-ea"/>
              <a:cs typeface="+mn-cs"/>
            </a:rPr>
            <a:t>３，０４６</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０．９</a:t>
          </a:r>
          <a:r>
            <a:rPr lang="ja-JP" altLang="ja-JP" sz="1050" b="0" i="0" baseline="0">
              <a:solidFill>
                <a:schemeClr val="dk1"/>
              </a:solidFill>
              <a:effectLst/>
              <a:latin typeface="+mn-lt"/>
              <a:ea typeface="+mn-ea"/>
              <a:cs typeface="+mn-cs"/>
            </a:rPr>
            <a:t>％の</a:t>
          </a:r>
          <a:r>
            <a:rPr lang="ja-JP" altLang="en-US" sz="1050" b="0" i="0" baseline="0">
              <a:solidFill>
                <a:schemeClr val="dk1"/>
              </a:solidFill>
              <a:effectLst/>
              <a:latin typeface="+mn-lt"/>
              <a:ea typeface="+mn-ea"/>
              <a:cs typeface="+mn-cs"/>
            </a:rPr>
            <a:t>増</a:t>
          </a:r>
          <a:r>
            <a:rPr lang="ja-JP" altLang="ja-JP" sz="1050" b="0" i="0" baseline="0">
              <a:solidFill>
                <a:schemeClr val="dk1"/>
              </a:solidFill>
              <a:effectLst/>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238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１９６，２５６</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１６，５６２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％の増となった。ここ数年は類似団体の平均を大きく上回っていたが、平成３０年度から特定財源の確保や、業務委託や備品購入の見直しを進め、物件費の抑制を図ってい</a:t>
          </a:r>
          <a:r>
            <a:rPr lang="ja-JP" altLang="en-US" sz="1100" b="0" i="0" baseline="0">
              <a:solidFill>
                <a:schemeClr val="dk1"/>
              </a:solidFill>
              <a:effectLst/>
              <a:latin typeface="+mn-lt"/>
              <a:ea typeface="+mn-ea"/>
              <a:cs typeface="+mn-cs"/>
            </a:rPr>
            <a:t>たが、Ｒ０２年度は単発的な委託業務が増えたことによる。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48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3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18</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936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２２，７０３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２，３２０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１１．４</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児童や高齢者への扶助費の減額が原因である。類似団体との比較では、過去１０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維持補修費充当経常一般財源のＲ０</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年度決算額は</a:t>
          </a:r>
          <a:r>
            <a:rPr lang="ja-JP" altLang="en-US" sz="1050" b="0" i="0" baseline="0">
              <a:solidFill>
                <a:schemeClr val="dk1"/>
              </a:solidFill>
              <a:effectLst/>
              <a:latin typeface="+mn-lt"/>
              <a:ea typeface="+mn-ea"/>
              <a:cs typeface="+mn-cs"/>
            </a:rPr>
            <a:t>２５，７４７</a:t>
          </a:r>
          <a:r>
            <a:rPr lang="ja-JP" altLang="ja-JP" sz="1050" b="0" i="0" baseline="0">
              <a:solidFill>
                <a:schemeClr val="dk1"/>
              </a:solidFill>
              <a:effectLst/>
              <a:latin typeface="+mn-lt"/>
              <a:ea typeface="+mn-ea"/>
              <a:cs typeface="+mn-cs"/>
            </a:rPr>
            <a:t>千円で、前年度比</a:t>
          </a:r>
          <a:r>
            <a:rPr lang="ja-JP" altLang="en-US" sz="1050" b="0" i="0" baseline="0">
              <a:solidFill>
                <a:schemeClr val="dk1"/>
              </a:solidFill>
              <a:effectLst/>
              <a:latin typeface="+mn-lt"/>
              <a:ea typeface="+mn-ea"/>
              <a:cs typeface="+mn-cs"/>
            </a:rPr>
            <a:t>２，４０４</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１０．３</a:t>
          </a:r>
          <a:r>
            <a:rPr lang="ja-JP" altLang="ja-JP" sz="1050" b="0" i="0" baseline="0">
              <a:solidFill>
                <a:schemeClr val="dk1"/>
              </a:solidFill>
              <a:effectLst/>
              <a:latin typeface="+mn-lt"/>
              <a:ea typeface="+mn-ea"/>
              <a:cs typeface="+mn-cs"/>
            </a:rPr>
            <a:t>％の増となった。道路や橋梁の維持補修費の増額であるが、今後は施設や設備に係る補修費の増加が見込まれる。また、繰出金充当経常一般財源のＲ０</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年度決算額は</a:t>
          </a:r>
          <a:r>
            <a:rPr lang="ja-JP" altLang="en-US" sz="1050" b="0" i="0" baseline="0">
              <a:solidFill>
                <a:schemeClr val="dk1"/>
              </a:solidFill>
              <a:effectLst/>
              <a:latin typeface="+mn-lt"/>
              <a:ea typeface="+mn-ea"/>
              <a:cs typeface="+mn-cs"/>
            </a:rPr>
            <a:t>９３，４２６</a:t>
          </a:r>
          <a:r>
            <a:rPr lang="ja-JP" altLang="ja-JP" sz="1050" b="0" i="0" baseline="0">
              <a:solidFill>
                <a:schemeClr val="dk1"/>
              </a:solidFill>
              <a:effectLst/>
              <a:latin typeface="+mn-lt"/>
              <a:ea typeface="+mn-ea"/>
              <a:cs typeface="+mn-cs"/>
            </a:rPr>
            <a:t>千円で、前年度比▲</a:t>
          </a:r>
          <a:r>
            <a:rPr lang="ja-JP" altLang="en-US" sz="1050" b="0" i="0" baseline="0">
              <a:solidFill>
                <a:schemeClr val="dk1"/>
              </a:solidFill>
              <a:effectLst/>
              <a:latin typeface="+mn-lt"/>
              <a:ea typeface="+mn-ea"/>
              <a:cs typeface="+mn-cs"/>
            </a:rPr>
            <a:t>７，６８３</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７．６</a:t>
          </a:r>
          <a:r>
            <a:rPr lang="ja-JP" altLang="ja-JP" sz="1050" b="0" i="0" baseline="0">
              <a:solidFill>
                <a:schemeClr val="dk1"/>
              </a:solidFill>
              <a:effectLst/>
              <a:latin typeface="+mn-lt"/>
              <a:ea typeface="+mn-ea"/>
              <a:cs typeface="+mn-cs"/>
            </a:rPr>
            <a:t>％の減となった。国民健康保険事業や介護保険事業における財政負担が年々増加しており、今後も過大な繰り出しとならないよう引き続き留意する必要がある。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1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9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１１２，４７４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▲１５，５８３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となった。これは一部事務組合等への臨時的な補助が</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したことによ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260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１３６，８７３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８，８６０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６．９</a:t>
          </a:r>
          <a:r>
            <a:rPr lang="ja-JP" altLang="ja-JP" sz="1100" b="0" i="0" baseline="0">
              <a:solidFill>
                <a:schemeClr val="dk1"/>
              </a:solidFill>
              <a:effectLst/>
              <a:latin typeface="+mn-lt"/>
              <a:ea typeface="+mn-ea"/>
              <a:cs typeface="+mn-cs"/>
            </a:rPr>
            <a:t>％の増となった。これはＨ１７年度以降、有利な起債（過疎債等）のみ発行してきた成果が表れている。Ｒ０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２，１３２，４０９</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２，１４８，６８９</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55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790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79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１０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64951</xdr:rowOff>
    </xdr:from>
    <xdr:to>
      <xdr:col>82</xdr:col>
      <xdr:colOff>107950</xdr:colOff>
      <xdr:row>76</xdr:row>
      <xdr:rowOff>117202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951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76</xdr:row>
      <xdr:rowOff>159657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74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76</xdr:row>
      <xdr:rowOff>159657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474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77</xdr:row>
      <xdr:rowOff>27395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4740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xdr:rowOff>
    </xdr:from>
    <xdr:to>
      <xdr:col>82</xdr:col>
      <xdr:colOff>158750</xdr:colOff>
      <xdr:row>76</xdr:row>
      <xdr:rowOff>115751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157678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66402</xdr:rowOff>
    </xdr:from>
    <xdr:to>
      <xdr:col>78</xdr:col>
      <xdr:colOff>120650</xdr:colOff>
      <xdr:row>76</xdr:row>
      <xdr:rowOff>168002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108857</xdr:rowOff>
    </xdr:from>
    <xdr:to>
      <xdr:col>74</xdr:col>
      <xdr:colOff>31750</xdr:colOff>
      <xdr:row>77</xdr:row>
      <xdr:rowOff>39007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23784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152779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148045</xdr:rowOff>
    </xdr:from>
    <xdr:to>
      <xdr:col>65</xdr:col>
      <xdr:colOff>53975</xdr:colOff>
      <xdr:row>77</xdr:row>
      <xdr:rowOff>78195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62972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169771</xdr:rowOff>
    </xdr:from>
    <xdr:to>
      <xdr:col>29</xdr:col>
      <xdr:colOff>127000</xdr:colOff>
      <xdr:row>16</xdr:row>
      <xdr:rowOff>17203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789146"/>
          <a:ext cx="647700" cy="1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169771</xdr:rowOff>
    </xdr:from>
    <xdr:to>
      <xdr:col>26</xdr:col>
      <xdr:colOff>50800</xdr:colOff>
      <xdr:row>16</xdr:row>
      <xdr:rowOff>8078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89146"/>
          <a:ext cx="698500" cy="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8078</xdr:rowOff>
    </xdr:from>
    <xdr:to>
      <xdr:col>22</xdr:col>
      <xdr:colOff>114300</xdr:colOff>
      <xdr:row>16</xdr:row>
      <xdr:rowOff>42170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98903"/>
          <a:ext cx="698500" cy="3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42170</xdr:rowOff>
    </xdr:from>
    <xdr:to>
      <xdr:col>18</xdr:col>
      <xdr:colOff>177800</xdr:colOff>
      <xdr:row>16</xdr:row>
      <xdr:rowOff>67530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2995"/>
          <a:ext cx="698500" cy="2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137853</xdr:rowOff>
    </xdr:from>
    <xdr:to>
      <xdr:col>29</xdr:col>
      <xdr:colOff>177800</xdr:colOff>
      <xdr:row>16</xdr:row>
      <xdr:rowOff>68003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154380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118971</xdr:rowOff>
    </xdr:from>
    <xdr:to>
      <xdr:col>26</xdr:col>
      <xdr:colOff>101600</xdr:colOff>
      <xdr:row>16</xdr:row>
      <xdr:rowOff>49121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3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59298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128728</xdr:rowOff>
    </xdr:from>
    <xdr:to>
      <xdr:col>22</xdr:col>
      <xdr:colOff>165100</xdr:colOff>
      <xdr:row>16</xdr:row>
      <xdr:rowOff>58878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69055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1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162820</xdr:rowOff>
    </xdr:from>
    <xdr:to>
      <xdr:col>19</xdr:col>
      <xdr:colOff>38100</xdr:colOff>
      <xdr:row>16</xdr:row>
      <xdr:rowOff>92970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103147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16730</xdr:rowOff>
    </xdr:from>
    <xdr:to>
      <xdr:col>15</xdr:col>
      <xdr:colOff>101600</xdr:colOff>
      <xdr:row>16</xdr:row>
      <xdr:rowOff>118330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128507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144511</xdr:rowOff>
    </xdr:from>
    <xdr:to>
      <xdr:col>29</xdr:col>
      <xdr:colOff>127000</xdr:colOff>
      <xdr:row>37</xdr:row>
      <xdr:rowOff>55449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7761"/>
          <a:ext cx="647700" cy="8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55449</xdr:rowOff>
    </xdr:from>
    <xdr:to>
      <xdr:col>26</xdr:col>
      <xdr:colOff>50800</xdr:colOff>
      <xdr:row>37</xdr:row>
      <xdr:rowOff>143551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80149"/>
          <a:ext cx="698500" cy="8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46007</xdr:rowOff>
    </xdr:from>
    <xdr:to>
      <xdr:col>22</xdr:col>
      <xdr:colOff>114300</xdr:colOff>
      <xdr:row>37</xdr:row>
      <xdr:rowOff>143551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70707"/>
          <a:ext cx="698500" cy="9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46007</xdr:rowOff>
    </xdr:from>
    <xdr:to>
      <xdr:col>18</xdr:col>
      <xdr:colOff>177800</xdr:colOff>
      <xdr:row>37</xdr:row>
      <xdr:rowOff>64226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70707"/>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93711</xdr:rowOff>
    </xdr:from>
    <xdr:to>
      <xdr:col>29</xdr:col>
      <xdr:colOff>177800</xdr:colOff>
      <xdr:row>37</xdr:row>
      <xdr:rowOff>23861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65788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4649</xdr:rowOff>
    </xdr:from>
    <xdr:to>
      <xdr:col>26</xdr:col>
      <xdr:colOff>101600</xdr:colOff>
      <xdr:row>37</xdr:row>
      <xdr:rowOff>106249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91026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92751</xdr:rowOff>
    </xdr:from>
    <xdr:to>
      <xdr:col>22</xdr:col>
      <xdr:colOff>165100</xdr:colOff>
      <xdr:row>37</xdr:row>
      <xdr:rowOff>194351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1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179128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0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166657</xdr:rowOff>
    </xdr:from>
    <xdr:to>
      <xdr:col>19</xdr:col>
      <xdr:colOff>38100</xdr:colOff>
      <xdr:row>37</xdr:row>
      <xdr:rowOff>96807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13426</xdr:rowOff>
    </xdr:from>
    <xdr:to>
      <xdr:col>15</xdr:col>
      <xdr:colOff>101600</xdr:colOff>
      <xdr:row>37</xdr:row>
      <xdr:rowOff>115026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99803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45547</xdr:rowOff>
    </xdr:from>
    <xdr:to>
      <xdr:col>24</xdr:col>
      <xdr:colOff>63500</xdr:colOff>
      <xdr:row>35</xdr:row>
      <xdr:rowOff>60517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46297"/>
          <a:ext cx="8382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45547</xdr:rowOff>
    </xdr:from>
    <xdr:to>
      <xdr:col>19</xdr:col>
      <xdr:colOff>177800</xdr:colOff>
      <xdr:row>35</xdr:row>
      <xdr:rowOff>52276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4629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52276</xdr:rowOff>
    </xdr:from>
    <xdr:to>
      <xdr:col>15</xdr:col>
      <xdr:colOff>50800</xdr:colOff>
      <xdr:row>35</xdr:row>
      <xdr:rowOff>83820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53026"/>
          <a:ext cx="8890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83820</xdr:rowOff>
    </xdr:from>
    <xdr:to>
      <xdr:col>10</xdr:col>
      <xdr:colOff>114300</xdr:colOff>
      <xdr:row>35</xdr:row>
      <xdr:rowOff>118754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84570"/>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9717</xdr:rowOff>
    </xdr:from>
    <xdr:to>
      <xdr:col>24</xdr:col>
      <xdr:colOff>114300</xdr:colOff>
      <xdr:row>35</xdr:row>
      <xdr:rowOff>111317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166197</xdr:rowOff>
    </xdr:from>
    <xdr:to>
      <xdr:col>20</xdr:col>
      <xdr:colOff>38100</xdr:colOff>
      <xdr:row>35</xdr:row>
      <xdr:rowOff>96347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112874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xdr:rowOff>
    </xdr:from>
    <xdr:to>
      <xdr:col>15</xdr:col>
      <xdr:colOff>101600</xdr:colOff>
      <xdr:row>35</xdr:row>
      <xdr:rowOff>103076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119603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7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33020</xdr:rowOff>
    </xdr:from>
    <xdr:to>
      <xdr:col>10</xdr:col>
      <xdr:colOff>165100</xdr:colOff>
      <xdr:row>35</xdr:row>
      <xdr:rowOff>134620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151147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67954</xdr:rowOff>
    </xdr:from>
    <xdr:to>
      <xdr:col>6</xdr:col>
      <xdr:colOff>38100</xdr:colOff>
      <xdr:row>35</xdr:row>
      <xdr:rowOff>169554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14631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4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13095</xdr:rowOff>
    </xdr:from>
    <xdr:to>
      <xdr:col>24</xdr:col>
      <xdr:colOff>63500</xdr:colOff>
      <xdr:row>55</xdr:row>
      <xdr:rowOff>61873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42845"/>
          <a:ext cx="8382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13095</xdr:rowOff>
    </xdr:from>
    <xdr:to>
      <xdr:col>19</xdr:col>
      <xdr:colOff>177800</xdr:colOff>
      <xdr:row>55</xdr:row>
      <xdr:rowOff>46340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42845"/>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46340</xdr:rowOff>
    </xdr:from>
    <xdr:to>
      <xdr:col>15</xdr:col>
      <xdr:colOff>50800</xdr:colOff>
      <xdr:row>55</xdr:row>
      <xdr:rowOff>129429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76090"/>
          <a:ext cx="889000" cy="8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99950</xdr:rowOff>
    </xdr:from>
    <xdr:to>
      <xdr:col>10</xdr:col>
      <xdr:colOff>114300</xdr:colOff>
      <xdr:row>55</xdr:row>
      <xdr:rowOff>129429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29700"/>
          <a:ext cx="889000" cy="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11073</xdr:rowOff>
    </xdr:from>
    <xdr:to>
      <xdr:col>24</xdr:col>
      <xdr:colOff>114300</xdr:colOff>
      <xdr:row>55</xdr:row>
      <xdr:rowOff>112673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33950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133745</xdr:rowOff>
    </xdr:from>
    <xdr:to>
      <xdr:col>20</xdr:col>
      <xdr:colOff>38100</xdr:colOff>
      <xdr:row>55</xdr:row>
      <xdr:rowOff>63895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80422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6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166990</xdr:rowOff>
    </xdr:from>
    <xdr:to>
      <xdr:col>15</xdr:col>
      <xdr:colOff>101600</xdr:colOff>
      <xdr:row>55</xdr:row>
      <xdr:rowOff>97140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113667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0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78629</xdr:rowOff>
    </xdr:from>
    <xdr:to>
      <xdr:col>10</xdr:col>
      <xdr:colOff>165100</xdr:colOff>
      <xdr:row>56</xdr:row>
      <xdr:rowOff>8779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25306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8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49150</xdr:rowOff>
    </xdr:from>
    <xdr:to>
      <xdr:col>6</xdr:col>
      <xdr:colOff>38100</xdr:colOff>
      <xdr:row>55</xdr:row>
      <xdr:rowOff>150750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167277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5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96806</xdr:rowOff>
    </xdr:from>
    <xdr:to>
      <xdr:col>24</xdr:col>
      <xdr:colOff>63500</xdr:colOff>
      <xdr:row>78</xdr:row>
      <xdr:rowOff>103364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906"/>
          <a:ext cx="8382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103177</xdr:rowOff>
    </xdr:from>
    <xdr:to>
      <xdr:col>19</xdr:col>
      <xdr:colOff>177800</xdr:colOff>
      <xdr:row>78</xdr:row>
      <xdr:rowOff>103364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62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103177</xdr:rowOff>
    </xdr:from>
    <xdr:to>
      <xdr:col>15</xdr:col>
      <xdr:colOff>50800</xdr:colOff>
      <xdr:row>78</xdr:row>
      <xdr:rowOff>122281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6277"/>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119275</xdr:rowOff>
    </xdr:from>
    <xdr:to>
      <xdr:col>10</xdr:col>
      <xdr:colOff>114300</xdr:colOff>
      <xdr:row>78</xdr:row>
      <xdr:rowOff>122281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2375"/>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46006</xdr:rowOff>
    </xdr:from>
    <xdr:to>
      <xdr:col>24</xdr:col>
      <xdr:colOff>114300</xdr:colOff>
      <xdr:row>78</xdr:row>
      <xdr:rowOff>147606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52564</xdr:rowOff>
    </xdr:from>
    <xdr:to>
      <xdr:col>20</xdr:col>
      <xdr:colOff>38100</xdr:colOff>
      <xdr:row>78</xdr:row>
      <xdr:rowOff>154164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170691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52377</xdr:rowOff>
    </xdr:from>
    <xdr:to>
      <xdr:col>15</xdr:col>
      <xdr:colOff>101600</xdr:colOff>
      <xdr:row>78</xdr:row>
      <xdr:rowOff>153977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170504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71481</xdr:rowOff>
    </xdr:from>
    <xdr:to>
      <xdr:col>10</xdr:col>
      <xdr:colOff>165100</xdr:colOff>
      <xdr:row>79</xdr:row>
      <xdr:rowOff>1631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164208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68475</xdr:rowOff>
    </xdr:from>
    <xdr:to>
      <xdr:col>6</xdr:col>
      <xdr:colOff>38100</xdr:colOff>
      <xdr:row>78</xdr:row>
      <xdr:rowOff>170075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161202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89190</xdr:rowOff>
    </xdr:from>
    <xdr:to>
      <xdr:col>24</xdr:col>
      <xdr:colOff>63500</xdr:colOff>
      <xdr:row>95</xdr:row>
      <xdr:rowOff>108676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6940"/>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89190</xdr:rowOff>
    </xdr:from>
    <xdr:to>
      <xdr:col>19</xdr:col>
      <xdr:colOff>177800</xdr:colOff>
      <xdr:row>95</xdr:row>
      <xdr:rowOff>98182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694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98182</xdr:rowOff>
    </xdr:from>
    <xdr:to>
      <xdr:col>15</xdr:col>
      <xdr:colOff>50800</xdr:colOff>
      <xdr:row>95</xdr:row>
      <xdr:rowOff>139405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85932"/>
          <a:ext cx="8890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139405</xdr:rowOff>
    </xdr:from>
    <xdr:to>
      <xdr:col>10</xdr:col>
      <xdr:colOff>114300</xdr:colOff>
      <xdr:row>95</xdr:row>
      <xdr:rowOff>154907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27155"/>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57876</xdr:rowOff>
    </xdr:from>
    <xdr:to>
      <xdr:col>24</xdr:col>
      <xdr:colOff>114300</xdr:colOff>
      <xdr:row>95</xdr:row>
      <xdr:rowOff>159476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36303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38390</xdr:rowOff>
    </xdr:from>
    <xdr:to>
      <xdr:col>20</xdr:col>
      <xdr:colOff>38100</xdr:colOff>
      <xdr:row>95</xdr:row>
      <xdr:rowOff>139990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47382</xdr:rowOff>
    </xdr:from>
    <xdr:to>
      <xdr:col>15</xdr:col>
      <xdr:colOff>101600</xdr:colOff>
      <xdr:row>95</xdr:row>
      <xdr:rowOff>148982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140109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88605</xdr:rowOff>
    </xdr:from>
    <xdr:to>
      <xdr:col>10</xdr:col>
      <xdr:colOff>165100</xdr:colOff>
      <xdr:row>96</xdr:row>
      <xdr:rowOff>18755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104107</xdr:rowOff>
    </xdr:from>
    <xdr:to>
      <xdr:col>6</xdr:col>
      <xdr:colOff>38100</xdr:colOff>
      <xdr:row>96</xdr:row>
      <xdr:rowOff>34257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25384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111621</xdr:rowOff>
    </xdr:from>
    <xdr:to>
      <xdr:col>55</xdr:col>
      <xdr:colOff>0</xdr:colOff>
      <xdr:row>38</xdr:row>
      <xdr:rowOff>125431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83821"/>
          <a:ext cx="838200" cy="35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125431</xdr:rowOff>
    </xdr:from>
    <xdr:to>
      <xdr:col>50</xdr:col>
      <xdr:colOff>114300</xdr:colOff>
      <xdr:row>38</xdr:row>
      <xdr:rowOff>156863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4053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156863</xdr:rowOff>
    </xdr:from>
    <xdr:to>
      <xdr:col>45</xdr:col>
      <xdr:colOff>177800</xdr:colOff>
      <xdr:row>39</xdr:row>
      <xdr:rowOff>14412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71963"/>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14412</xdr:rowOff>
    </xdr:from>
    <xdr:to>
      <xdr:col>41</xdr:col>
      <xdr:colOff>50800</xdr:colOff>
      <xdr:row>39</xdr:row>
      <xdr:rowOff>38835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00962"/>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60821</xdr:rowOff>
    </xdr:from>
    <xdr:to>
      <xdr:col>55</xdr:col>
      <xdr:colOff>50800</xdr:colOff>
      <xdr:row>36</xdr:row>
      <xdr:rowOff>162421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83698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8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74631</xdr:rowOff>
    </xdr:from>
    <xdr:to>
      <xdr:col>50</xdr:col>
      <xdr:colOff>165100</xdr:colOff>
      <xdr:row>39</xdr:row>
      <xdr:rowOff>4781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21308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6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106063</xdr:rowOff>
    </xdr:from>
    <xdr:to>
      <xdr:col>46</xdr:col>
      <xdr:colOff>38100</xdr:colOff>
      <xdr:row>39</xdr:row>
      <xdr:rowOff>36213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52740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135062</xdr:rowOff>
    </xdr:from>
    <xdr:to>
      <xdr:col>41</xdr:col>
      <xdr:colOff>101600</xdr:colOff>
      <xdr:row>39</xdr:row>
      <xdr:rowOff>65212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56339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159485</xdr:rowOff>
    </xdr:from>
    <xdr:to>
      <xdr:col>36</xdr:col>
      <xdr:colOff>165100</xdr:colOff>
      <xdr:row>39</xdr:row>
      <xdr:rowOff>89635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80762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76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53629</xdr:rowOff>
    </xdr:from>
    <xdr:to>
      <xdr:col>55</xdr:col>
      <xdr:colOff>0</xdr:colOff>
      <xdr:row>58</xdr:row>
      <xdr:rowOff>74707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97729"/>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163333</xdr:rowOff>
    </xdr:from>
    <xdr:to>
      <xdr:col>50</xdr:col>
      <xdr:colOff>114300</xdr:colOff>
      <xdr:row>58</xdr:row>
      <xdr:rowOff>53629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5983"/>
          <a:ext cx="8890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163333</xdr:rowOff>
    </xdr:from>
    <xdr:to>
      <xdr:col>45</xdr:col>
      <xdr:colOff>177800</xdr:colOff>
      <xdr:row>58</xdr:row>
      <xdr:rowOff>17311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5983"/>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17311</xdr:rowOff>
    </xdr:from>
    <xdr:to>
      <xdr:col>41</xdr:col>
      <xdr:colOff>50800</xdr:colOff>
      <xdr:row>58</xdr:row>
      <xdr:rowOff>26816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1411"/>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23907</xdr:rowOff>
    </xdr:from>
    <xdr:to>
      <xdr:col>55</xdr:col>
      <xdr:colOff>50800</xdr:colOff>
      <xdr:row>58</xdr:row>
      <xdr:rowOff>125507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154734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2829</xdr:rowOff>
    </xdr:from>
    <xdr:to>
      <xdr:col>50</xdr:col>
      <xdr:colOff>165100</xdr:colOff>
      <xdr:row>58</xdr:row>
      <xdr:rowOff>104429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120956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2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112533</xdr:rowOff>
    </xdr:from>
    <xdr:to>
      <xdr:col>46</xdr:col>
      <xdr:colOff>38100</xdr:colOff>
      <xdr:row>58</xdr:row>
      <xdr:rowOff>42683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59210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137961</xdr:rowOff>
    </xdr:from>
    <xdr:to>
      <xdr:col>41</xdr:col>
      <xdr:colOff>101600</xdr:colOff>
      <xdr:row>58</xdr:row>
      <xdr:rowOff>68111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84638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147466</xdr:rowOff>
    </xdr:from>
    <xdr:to>
      <xdr:col>36</xdr:col>
      <xdr:colOff>165100</xdr:colOff>
      <xdr:row>58</xdr:row>
      <xdr:rowOff>77616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94143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109138</xdr:rowOff>
    </xdr:from>
    <xdr:to>
      <xdr:col>55</xdr:col>
      <xdr:colOff>0</xdr:colOff>
      <xdr:row>78</xdr:row>
      <xdr:rowOff>135362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82238"/>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16625</xdr:rowOff>
    </xdr:from>
    <xdr:to>
      <xdr:col>50</xdr:col>
      <xdr:colOff>114300</xdr:colOff>
      <xdr:row>78</xdr:row>
      <xdr:rowOff>109138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89725"/>
          <a:ext cx="889000" cy="9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16625</xdr:rowOff>
    </xdr:from>
    <xdr:to>
      <xdr:col>45</xdr:col>
      <xdr:colOff>177800</xdr:colOff>
      <xdr:row>78</xdr:row>
      <xdr:rowOff>75030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89725"/>
          <a:ext cx="889000" cy="5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23743</xdr:rowOff>
    </xdr:from>
    <xdr:to>
      <xdr:col>41</xdr:col>
      <xdr:colOff>50800</xdr:colOff>
      <xdr:row>78</xdr:row>
      <xdr:rowOff>75030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96843"/>
          <a:ext cx="889000" cy="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84562</xdr:rowOff>
    </xdr:from>
    <xdr:to>
      <xdr:col>55</xdr:col>
      <xdr:colOff>50800</xdr:colOff>
      <xdr:row>79</xdr:row>
      <xdr:rowOff>14712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43939</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58338</xdr:rowOff>
    </xdr:from>
    <xdr:to>
      <xdr:col>50</xdr:col>
      <xdr:colOff>165100</xdr:colOff>
      <xdr:row>78</xdr:row>
      <xdr:rowOff>159938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5015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20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137275</xdr:rowOff>
    </xdr:from>
    <xdr:to>
      <xdr:col>46</xdr:col>
      <xdr:colOff>38100</xdr:colOff>
      <xdr:row>78</xdr:row>
      <xdr:rowOff>67425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83952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311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24230</xdr:rowOff>
    </xdr:from>
    <xdr:to>
      <xdr:col>41</xdr:col>
      <xdr:colOff>101600</xdr:colOff>
      <xdr:row>78</xdr:row>
      <xdr:rowOff>125830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142357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17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144393</xdr:rowOff>
    </xdr:from>
    <xdr:to>
      <xdr:col>36</xdr:col>
      <xdr:colOff>165100</xdr:colOff>
      <xdr:row>78</xdr:row>
      <xdr:rowOff>74543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91070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1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21289</xdr:rowOff>
    </xdr:from>
    <xdr:to>
      <xdr:col>55</xdr:col>
      <xdr:colOff>0</xdr:colOff>
      <xdr:row>98</xdr:row>
      <xdr:rowOff>33790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23389"/>
          <a:ext cx="8382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171132</xdr:rowOff>
    </xdr:from>
    <xdr:to>
      <xdr:col>50</xdr:col>
      <xdr:colOff>114300</xdr:colOff>
      <xdr:row>98</xdr:row>
      <xdr:rowOff>21289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01782"/>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171132</xdr:rowOff>
    </xdr:from>
    <xdr:to>
      <xdr:col>45</xdr:col>
      <xdr:colOff>177800</xdr:colOff>
      <xdr:row>98</xdr:row>
      <xdr:rowOff>37573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1782"/>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37573</xdr:rowOff>
    </xdr:from>
    <xdr:to>
      <xdr:col>41</xdr:col>
      <xdr:colOff>50800</xdr:colOff>
      <xdr:row>98</xdr:row>
      <xdr:rowOff>48899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9673"/>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154440</xdr:rowOff>
    </xdr:from>
    <xdr:to>
      <xdr:col>55</xdr:col>
      <xdr:colOff>50800</xdr:colOff>
      <xdr:row>98</xdr:row>
      <xdr:rowOff>84590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113817</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141939</xdr:rowOff>
    </xdr:from>
    <xdr:to>
      <xdr:col>50</xdr:col>
      <xdr:colOff>165100</xdr:colOff>
      <xdr:row>98</xdr:row>
      <xdr:rowOff>72089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88616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4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120332</xdr:rowOff>
    </xdr:from>
    <xdr:to>
      <xdr:col>46</xdr:col>
      <xdr:colOff>38100</xdr:colOff>
      <xdr:row>98</xdr:row>
      <xdr:rowOff>50482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67009</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158223</xdr:rowOff>
    </xdr:from>
    <xdr:to>
      <xdr:col>41</xdr:col>
      <xdr:colOff>101600</xdr:colOff>
      <xdr:row>98</xdr:row>
      <xdr:rowOff>88373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104900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169549</xdr:rowOff>
    </xdr:from>
    <xdr:to>
      <xdr:col>36</xdr:col>
      <xdr:colOff>165100</xdr:colOff>
      <xdr:row>98</xdr:row>
      <xdr:rowOff>99699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116226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7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11314</xdr:rowOff>
    </xdr:from>
    <xdr:to>
      <xdr:col>85</xdr:col>
      <xdr:colOff>127000</xdr:colOff>
      <xdr:row>38</xdr:row>
      <xdr:rowOff>41783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840614"/>
          <a:ext cx="838200" cy="7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41783</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568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131964</xdr:rowOff>
    </xdr:from>
    <xdr:to>
      <xdr:col>85</xdr:col>
      <xdr:colOff>177800</xdr:colOff>
      <xdr:row>34</xdr:row>
      <xdr:rowOff>62114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7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154841</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6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162433</xdr:rowOff>
    </xdr:from>
    <xdr:to>
      <xdr:col>81</xdr:col>
      <xdr:colOff>101600</xdr:colOff>
      <xdr:row>38</xdr:row>
      <xdr:rowOff>92583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109110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2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45937</xdr:rowOff>
    </xdr:from>
    <xdr:to>
      <xdr:col>85</xdr:col>
      <xdr:colOff>127000</xdr:colOff>
      <xdr:row>78</xdr:row>
      <xdr:rowOff>54921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19037"/>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54921</xdr:rowOff>
    </xdr:from>
    <xdr:to>
      <xdr:col>81</xdr:col>
      <xdr:colOff>50800</xdr:colOff>
      <xdr:row>78</xdr:row>
      <xdr:rowOff>98844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28021"/>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86754</xdr:rowOff>
    </xdr:from>
    <xdr:to>
      <xdr:col>76</xdr:col>
      <xdr:colOff>114300</xdr:colOff>
      <xdr:row>78</xdr:row>
      <xdr:rowOff>98844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5985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86754</xdr:rowOff>
    </xdr:from>
    <xdr:to>
      <xdr:col>71</xdr:col>
      <xdr:colOff>177800</xdr:colOff>
      <xdr:row>78</xdr:row>
      <xdr:rowOff>118551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59854"/>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166587</xdr:rowOff>
    </xdr:from>
    <xdr:to>
      <xdr:col>85</xdr:col>
      <xdr:colOff>177800</xdr:colOff>
      <xdr:row>78</xdr:row>
      <xdr:rowOff>96737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145014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4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4121</xdr:rowOff>
    </xdr:from>
    <xdr:to>
      <xdr:col>81</xdr:col>
      <xdr:colOff>101600</xdr:colOff>
      <xdr:row>78</xdr:row>
      <xdr:rowOff>105721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96848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48044</xdr:rowOff>
    </xdr:from>
    <xdr:to>
      <xdr:col>76</xdr:col>
      <xdr:colOff>165100</xdr:colOff>
      <xdr:row>78</xdr:row>
      <xdr:rowOff>149644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140771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51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35954</xdr:rowOff>
    </xdr:from>
    <xdr:to>
      <xdr:col>72</xdr:col>
      <xdr:colOff>38100</xdr:colOff>
      <xdr:row>78</xdr:row>
      <xdr:rowOff>137554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128681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0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67751</xdr:rowOff>
    </xdr:from>
    <xdr:to>
      <xdr:col>67</xdr:col>
      <xdr:colOff>101600</xdr:colOff>
      <xdr:row>78</xdr:row>
      <xdr:rowOff>169351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160478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115773</xdr:rowOff>
    </xdr:from>
    <xdr:to>
      <xdr:col>85</xdr:col>
      <xdr:colOff>127000</xdr:colOff>
      <xdr:row>99</xdr:row>
      <xdr:rowOff>18532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17873"/>
          <a:ext cx="838200" cy="7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115773</xdr:rowOff>
    </xdr:from>
    <xdr:to>
      <xdr:col>81</xdr:col>
      <xdr:colOff>50800</xdr:colOff>
      <xdr:row>99</xdr:row>
      <xdr:rowOff>38725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7873"/>
          <a:ext cx="889000" cy="9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20022</xdr:rowOff>
    </xdr:from>
    <xdr:to>
      <xdr:col>76</xdr:col>
      <xdr:colOff>114300</xdr:colOff>
      <xdr:row>99</xdr:row>
      <xdr:rowOff>38725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3572"/>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13195</xdr:rowOff>
    </xdr:from>
    <xdr:to>
      <xdr:col>71</xdr:col>
      <xdr:colOff>177800</xdr:colOff>
      <xdr:row>99</xdr:row>
      <xdr:rowOff>20022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6745"/>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139182</xdr:rowOff>
    </xdr:from>
    <xdr:to>
      <xdr:col>85</xdr:col>
      <xdr:colOff>177800</xdr:colOff>
      <xdr:row>99</xdr:row>
      <xdr:rowOff>69332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64973</xdr:rowOff>
    </xdr:from>
    <xdr:to>
      <xdr:col>81</xdr:col>
      <xdr:colOff>101600</xdr:colOff>
      <xdr:row>98</xdr:row>
      <xdr:rowOff>166573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11650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4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159375</xdr:rowOff>
    </xdr:from>
    <xdr:to>
      <xdr:col>76</xdr:col>
      <xdr:colOff>165100</xdr:colOff>
      <xdr:row>99</xdr:row>
      <xdr:rowOff>89525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80652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140672</xdr:rowOff>
    </xdr:from>
    <xdr:to>
      <xdr:col>72</xdr:col>
      <xdr:colOff>38100</xdr:colOff>
      <xdr:row>99</xdr:row>
      <xdr:rowOff>70822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61949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133845</xdr:rowOff>
    </xdr:from>
    <xdr:to>
      <xdr:col>67</xdr:col>
      <xdr:colOff>101600</xdr:colOff>
      <xdr:row>99</xdr:row>
      <xdr:rowOff>63995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55122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91191</xdr:rowOff>
    </xdr:from>
    <xdr:to>
      <xdr:col>116</xdr:col>
      <xdr:colOff>63500</xdr:colOff>
      <xdr:row>58</xdr:row>
      <xdr:rowOff>101693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35291"/>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86789</xdr:rowOff>
    </xdr:from>
    <xdr:to>
      <xdr:col>111</xdr:col>
      <xdr:colOff>177800</xdr:colOff>
      <xdr:row>58</xdr:row>
      <xdr:rowOff>91191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30889"/>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86789</xdr:rowOff>
    </xdr:from>
    <xdr:to>
      <xdr:col>107</xdr:col>
      <xdr:colOff>50800</xdr:colOff>
      <xdr:row>58</xdr:row>
      <xdr:rowOff>87904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30889"/>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87904</xdr:rowOff>
    </xdr:from>
    <xdr:to>
      <xdr:col>102</xdr:col>
      <xdr:colOff>114300</xdr:colOff>
      <xdr:row>58</xdr:row>
      <xdr:rowOff>91611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32004"/>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50893</xdr:rowOff>
    </xdr:from>
    <xdr:to>
      <xdr:col>116</xdr:col>
      <xdr:colOff>114300</xdr:colOff>
      <xdr:row>58</xdr:row>
      <xdr:rowOff>152493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10270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40391</xdr:rowOff>
    </xdr:from>
    <xdr:to>
      <xdr:col>112</xdr:col>
      <xdr:colOff>38100</xdr:colOff>
      <xdr:row>58</xdr:row>
      <xdr:rowOff>141991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158518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35989</xdr:rowOff>
    </xdr:from>
    <xdr:to>
      <xdr:col>107</xdr:col>
      <xdr:colOff>101600</xdr:colOff>
      <xdr:row>58</xdr:row>
      <xdr:rowOff>137589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154116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37104</xdr:rowOff>
    </xdr:from>
    <xdr:to>
      <xdr:col>102</xdr:col>
      <xdr:colOff>165100</xdr:colOff>
      <xdr:row>58</xdr:row>
      <xdr:rowOff>138704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155231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40811</xdr:rowOff>
    </xdr:from>
    <xdr:to>
      <xdr:col>98</xdr:col>
      <xdr:colOff>38100</xdr:colOff>
      <xdr:row>58</xdr:row>
      <xdr:rowOff>142411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158938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139578</xdr:rowOff>
    </xdr:from>
    <xdr:to>
      <xdr:col>116</xdr:col>
      <xdr:colOff>63500</xdr:colOff>
      <xdr:row>76</xdr:row>
      <xdr:rowOff>7058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98328"/>
          <a:ext cx="8382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139578</xdr:rowOff>
    </xdr:from>
    <xdr:to>
      <xdr:col>111</xdr:col>
      <xdr:colOff>177800</xdr:colOff>
      <xdr:row>76</xdr:row>
      <xdr:rowOff>11147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98328"/>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11147</xdr:rowOff>
    </xdr:from>
    <xdr:to>
      <xdr:col>107</xdr:col>
      <xdr:colOff>50800</xdr:colOff>
      <xdr:row>76</xdr:row>
      <xdr:rowOff>47788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1347"/>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47788</xdr:rowOff>
    </xdr:from>
    <xdr:to>
      <xdr:col>102</xdr:col>
      <xdr:colOff>114300</xdr:colOff>
      <xdr:row>76</xdr:row>
      <xdr:rowOff>76671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77988"/>
          <a:ext cx="8890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127708</xdr:rowOff>
    </xdr:from>
    <xdr:to>
      <xdr:col>116</xdr:col>
      <xdr:colOff>114300</xdr:colOff>
      <xdr:row>76</xdr:row>
      <xdr:rowOff>57858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150585</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3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88778</xdr:rowOff>
    </xdr:from>
    <xdr:to>
      <xdr:col>112</xdr:col>
      <xdr:colOff>38100</xdr:colOff>
      <xdr:row>76</xdr:row>
      <xdr:rowOff>18929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47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35455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131797</xdr:rowOff>
    </xdr:from>
    <xdr:to>
      <xdr:col>107</xdr:col>
      <xdr:colOff>101600</xdr:colOff>
      <xdr:row>76</xdr:row>
      <xdr:rowOff>61947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78474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7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168438</xdr:rowOff>
    </xdr:from>
    <xdr:to>
      <xdr:col>102</xdr:col>
      <xdr:colOff>165100</xdr:colOff>
      <xdr:row>76</xdr:row>
      <xdr:rowOff>98588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115115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25871</xdr:rowOff>
    </xdr:from>
    <xdr:to>
      <xdr:col>98</xdr:col>
      <xdr:colOff>38100</xdr:colOff>
      <xdr:row>76</xdr:row>
      <xdr:rowOff>127471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143998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3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年度で抑制を図ったが、平成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は業務委託等（温泉等）が増加した。維持補修費・・・６年連続類似団体を下回っている状況であったが、令和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庁舎等の修繕事業が増加した。扶助費・・・</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連続類似団体を下回っている状況である。これは生活保護費（該当なし）が影響している。補助費等・・・類似団体と同様の数値で推移している。引き続き補助金の一般化等進めていく。普通建設事業費・・・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年度には若者定住促進住宅整備事業を実施したため、類似団体平均を大きく上回っている。（うち新規整備）災害復旧事業費・・・令和元年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号災害の災害復旧事業費である。公債費・・・平成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将来に向けた地域振興基金の積立を行った。</a:t>
          </a:r>
          <a:r>
            <a:rPr kumimoji="1" lang="ja-JP" altLang="ja-JP" sz="1100">
              <a:solidFill>
                <a:schemeClr val="dk1"/>
              </a:solidFill>
              <a:effectLst/>
              <a:latin typeface="+mn-lt"/>
              <a:ea typeface="+mn-ea"/>
              <a:cs typeface="+mn-cs"/>
            </a:rPr>
            <a:t>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29172</xdr:rowOff>
    </xdr:from>
    <xdr:to>
      <xdr:col>24</xdr:col>
      <xdr:colOff>63500</xdr:colOff>
      <xdr:row>35</xdr:row>
      <xdr:rowOff>72796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29922"/>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5093</xdr:rowOff>
    </xdr:from>
    <xdr:to>
      <xdr:col>19</xdr:col>
      <xdr:colOff>177800</xdr:colOff>
      <xdr:row>35</xdr:row>
      <xdr:rowOff>29172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0584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35</xdr:row>
      <xdr:rowOff>5093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24804"/>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95504</xdr:rowOff>
    </xdr:from>
    <xdr:to>
      <xdr:col>10</xdr:col>
      <xdr:colOff>114300</xdr:colOff>
      <xdr:row>35</xdr:row>
      <xdr:rowOff>31058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2480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21996</xdr:rowOff>
    </xdr:from>
    <xdr:to>
      <xdr:col>24</xdr:col>
      <xdr:colOff>114300</xdr:colOff>
      <xdr:row>35</xdr:row>
      <xdr:rowOff>123596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44873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149822</xdr:rowOff>
    </xdr:from>
    <xdr:to>
      <xdr:col>20</xdr:col>
      <xdr:colOff>38100</xdr:colOff>
      <xdr:row>35</xdr:row>
      <xdr:rowOff>79972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96499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125743</xdr:rowOff>
    </xdr:from>
    <xdr:to>
      <xdr:col>15</xdr:col>
      <xdr:colOff>101600</xdr:colOff>
      <xdr:row>35</xdr:row>
      <xdr:rowOff>55893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72420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44704</xdr:rowOff>
    </xdr:from>
    <xdr:to>
      <xdr:col>10</xdr:col>
      <xdr:colOff>165100</xdr:colOff>
      <xdr:row>34</xdr:row>
      <xdr:rowOff>146304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162831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151708</xdr:rowOff>
    </xdr:from>
    <xdr:to>
      <xdr:col>6</xdr:col>
      <xdr:colOff>38100</xdr:colOff>
      <xdr:row>35</xdr:row>
      <xdr:rowOff>81858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98385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25391</xdr:rowOff>
    </xdr:from>
    <xdr:to>
      <xdr:col>24</xdr:col>
      <xdr:colOff>63500</xdr:colOff>
      <xdr:row>57</xdr:row>
      <xdr:rowOff>43297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98041"/>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43297</xdr:rowOff>
    </xdr:from>
    <xdr:to>
      <xdr:col>19</xdr:col>
      <xdr:colOff>177800</xdr:colOff>
      <xdr:row>57</xdr:row>
      <xdr:rowOff>107886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15947"/>
          <a:ext cx="889000" cy="6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107886</xdr:rowOff>
    </xdr:from>
    <xdr:to>
      <xdr:col>15</xdr:col>
      <xdr:colOff>50800</xdr:colOff>
      <xdr:row>57</xdr:row>
      <xdr:rowOff>110650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80536"/>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150209</xdr:rowOff>
    </xdr:from>
    <xdr:to>
      <xdr:col>10</xdr:col>
      <xdr:colOff>114300</xdr:colOff>
      <xdr:row>57</xdr:row>
      <xdr:rowOff>110650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51409"/>
          <a:ext cx="889000" cy="1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146041</xdr:rowOff>
    </xdr:from>
    <xdr:to>
      <xdr:col>24</xdr:col>
      <xdr:colOff>114300</xdr:colOff>
      <xdr:row>57</xdr:row>
      <xdr:rowOff>76191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9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163947</xdr:rowOff>
    </xdr:from>
    <xdr:to>
      <xdr:col>20</xdr:col>
      <xdr:colOff>38100</xdr:colOff>
      <xdr:row>57</xdr:row>
      <xdr:rowOff>94097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110624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57086</xdr:rowOff>
    </xdr:from>
    <xdr:to>
      <xdr:col>15</xdr:col>
      <xdr:colOff>101600</xdr:colOff>
      <xdr:row>57</xdr:row>
      <xdr:rowOff>158686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59850</xdr:rowOff>
    </xdr:from>
    <xdr:to>
      <xdr:col>10</xdr:col>
      <xdr:colOff>165100</xdr:colOff>
      <xdr:row>57</xdr:row>
      <xdr:rowOff>161450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99409</xdr:rowOff>
    </xdr:from>
    <xdr:to>
      <xdr:col>6</xdr:col>
      <xdr:colOff>38100</xdr:colOff>
      <xdr:row>57</xdr:row>
      <xdr:rowOff>29559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46086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7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12298</xdr:rowOff>
    </xdr:from>
    <xdr:to>
      <xdr:col>24</xdr:col>
      <xdr:colOff>63500</xdr:colOff>
      <xdr:row>75</xdr:row>
      <xdr:rowOff>142635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871048"/>
          <a:ext cx="838200" cy="1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12298</xdr:rowOff>
    </xdr:from>
    <xdr:to>
      <xdr:col>19</xdr:col>
      <xdr:colOff>177800</xdr:colOff>
      <xdr:row>75</xdr:row>
      <xdr:rowOff>160390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71048"/>
          <a:ext cx="889000" cy="14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140157</xdr:rowOff>
    </xdr:from>
    <xdr:to>
      <xdr:col>15</xdr:col>
      <xdr:colOff>50800</xdr:colOff>
      <xdr:row>75</xdr:row>
      <xdr:rowOff>160390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998907"/>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140157</xdr:rowOff>
    </xdr:from>
    <xdr:to>
      <xdr:col>10</xdr:col>
      <xdr:colOff>114300</xdr:colOff>
      <xdr:row>76</xdr:row>
      <xdr:rowOff>29896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98907"/>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91835</xdr:rowOff>
    </xdr:from>
    <xdr:to>
      <xdr:col>24</xdr:col>
      <xdr:colOff>114300</xdr:colOff>
      <xdr:row>76</xdr:row>
      <xdr:rowOff>21986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50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114712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0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132948</xdr:rowOff>
    </xdr:from>
    <xdr:to>
      <xdr:col>20</xdr:col>
      <xdr:colOff>38100</xdr:colOff>
      <xdr:row>75</xdr:row>
      <xdr:rowOff>63098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79625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9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109590</xdr:rowOff>
    </xdr:from>
    <xdr:to>
      <xdr:col>15</xdr:col>
      <xdr:colOff>101600</xdr:colOff>
      <xdr:row>76</xdr:row>
      <xdr:rowOff>39740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56267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89357</xdr:rowOff>
    </xdr:from>
    <xdr:to>
      <xdr:col>10</xdr:col>
      <xdr:colOff>165100</xdr:colOff>
      <xdr:row>76</xdr:row>
      <xdr:rowOff>19507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36034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2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150546</xdr:rowOff>
    </xdr:from>
    <xdr:to>
      <xdr:col>6</xdr:col>
      <xdr:colOff>38100</xdr:colOff>
      <xdr:row>76</xdr:row>
      <xdr:rowOff>80696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97223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8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132124</xdr:rowOff>
    </xdr:from>
    <xdr:to>
      <xdr:col>24</xdr:col>
      <xdr:colOff>63500</xdr:colOff>
      <xdr:row>97</xdr:row>
      <xdr:rowOff>141125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62774"/>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132124</xdr:rowOff>
    </xdr:from>
    <xdr:to>
      <xdr:col>19</xdr:col>
      <xdr:colOff>177800</xdr:colOff>
      <xdr:row>97</xdr:row>
      <xdr:rowOff>141501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62774"/>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141250</xdr:rowOff>
    </xdr:from>
    <xdr:to>
      <xdr:col>15</xdr:col>
      <xdr:colOff>50800</xdr:colOff>
      <xdr:row>97</xdr:row>
      <xdr:rowOff>141501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190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125692</xdr:rowOff>
    </xdr:from>
    <xdr:to>
      <xdr:col>10</xdr:col>
      <xdr:colOff>114300</xdr:colOff>
      <xdr:row>97</xdr:row>
      <xdr:rowOff>141250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56342"/>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90325</xdr:rowOff>
    </xdr:from>
    <xdr:to>
      <xdr:col>24</xdr:col>
      <xdr:colOff>114300</xdr:colOff>
      <xdr:row>98</xdr:row>
      <xdr:rowOff>20475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5252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81324</xdr:rowOff>
    </xdr:from>
    <xdr:to>
      <xdr:col>20</xdr:col>
      <xdr:colOff>38100</xdr:colOff>
      <xdr:row>98</xdr:row>
      <xdr:rowOff>11474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90701</xdr:rowOff>
    </xdr:from>
    <xdr:to>
      <xdr:col>15</xdr:col>
      <xdr:colOff>101600</xdr:colOff>
      <xdr:row>98</xdr:row>
      <xdr:rowOff>20851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90450</xdr:rowOff>
    </xdr:from>
    <xdr:to>
      <xdr:col>10</xdr:col>
      <xdr:colOff>165100</xdr:colOff>
      <xdr:row>98</xdr:row>
      <xdr:rowOff>20600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74892</xdr:rowOff>
    </xdr:from>
    <xdr:to>
      <xdr:col>6</xdr:col>
      <xdr:colOff>38100</xdr:colOff>
      <xdr:row>98</xdr:row>
      <xdr:rowOff>5042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167619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64274</xdr:rowOff>
    </xdr:from>
    <xdr:to>
      <xdr:col>55</xdr:col>
      <xdr:colOff>0</xdr:colOff>
      <xdr:row>58</xdr:row>
      <xdr:rowOff>77077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08374"/>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64274</xdr:rowOff>
    </xdr:from>
    <xdr:to>
      <xdr:col>50</xdr:col>
      <xdr:colOff>114300</xdr:colOff>
      <xdr:row>58</xdr:row>
      <xdr:rowOff>71717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0837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32607</xdr:rowOff>
    </xdr:from>
    <xdr:to>
      <xdr:col>45</xdr:col>
      <xdr:colOff>177800</xdr:colOff>
      <xdr:row>58</xdr:row>
      <xdr:rowOff>71717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76707"/>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32607</xdr:rowOff>
    </xdr:from>
    <xdr:to>
      <xdr:col>41</xdr:col>
      <xdr:colOff>50800</xdr:colOff>
      <xdr:row>58</xdr:row>
      <xdr:rowOff>97244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6707"/>
          <a:ext cx="8890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26277</xdr:rowOff>
    </xdr:from>
    <xdr:to>
      <xdr:col>55</xdr:col>
      <xdr:colOff>50800</xdr:colOff>
      <xdr:row>58</xdr:row>
      <xdr:rowOff>127877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13474</xdr:rowOff>
    </xdr:from>
    <xdr:to>
      <xdr:col>50</xdr:col>
      <xdr:colOff>165100</xdr:colOff>
      <xdr:row>58</xdr:row>
      <xdr:rowOff>115074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131601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3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20917</xdr:rowOff>
    </xdr:from>
    <xdr:to>
      <xdr:col>46</xdr:col>
      <xdr:colOff>38100</xdr:colOff>
      <xdr:row>58</xdr:row>
      <xdr:rowOff>122517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113644</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153257</xdr:rowOff>
    </xdr:from>
    <xdr:to>
      <xdr:col>41</xdr:col>
      <xdr:colOff>101600</xdr:colOff>
      <xdr:row>58</xdr:row>
      <xdr:rowOff>83407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99934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0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46444</xdr:rowOff>
    </xdr:from>
    <xdr:to>
      <xdr:col>36</xdr:col>
      <xdr:colOff>165100</xdr:colOff>
      <xdr:row>58</xdr:row>
      <xdr:rowOff>148044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139171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121948</xdr:rowOff>
    </xdr:from>
    <xdr:to>
      <xdr:col>55</xdr:col>
      <xdr:colOff>0</xdr:colOff>
      <xdr:row>78</xdr:row>
      <xdr:rowOff>168844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5048"/>
          <a:ext cx="838200" cy="4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9776</xdr:rowOff>
    </xdr:from>
    <xdr:to>
      <xdr:col>50</xdr:col>
      <xdr:colOff>114300</xdr:colOff>
      <xdr:row>78</xdr:row>
      <xdr:rowOff>168844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82876"/>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9776</xdr:rowOff>
    </xdr:from>
    <xdr:to>
      <xdr:col>45</xdr:col>
      <xdr:colOff>177800</xdr:colOff>
      <xdr:row>78</xdr:row>
      <xdr:rowOff>84457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2876"/>
          <a:ext cx="889000" cy="7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84457</xdr:rowOff>
    </xdr:from>
    <xdr:to>
      <xdr:col>41</xdr:col>
      <xdr:colOff>50800</xdr:colOff>
      <xdr:row>79</xdr:row>
      <xdr:rowOff>2733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7557"/>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71148</xdr:rowOff>
    </xdr:from>
    <xdr:to>
      <xdr:col>55</xdr:col>
      <xdr:colOff>50800</xdr:colOff>
      <xdr:row>79</xdr:row>
      <xdr:rowOff>1298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49575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118044</xdr:rowOff>
    </xdr:from>
    <xdr:to>
      <xdr:col>50</xdr:col>
      <xdr:colOff>165100</xdr:colOff>
      <xdr:row>79</xdr:row>
      <xdr:rowOff>48194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39321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130426</xdr:rowOff>
    </xdr:from>
    <xdr:to>
      <xdr:col>46</xdr:col>
      <xdr:colOff>38100</xdr:colOff>
      <xdr:row>78</xdr:row>
      <xdr:rowOff>60576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77103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0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33657</xdr:rowOff>
    </xdr:from>
    <xdr:to>
      <xdr:col>41</xdr:col>
      <xdr:colOff>101600</xdr:colOff>
      <xdr:row>78</xdr:row>
      <xdr:rowOff>135257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151784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123383</xdr:rowOff>
    </xdr:from>
    <xdr:to>
      <xdr:col>36</xdr:col>
      <xdr:colOff>165100</xdr:colOff>
      <xdr:row>79</xdr:row>
      <xdr:rowOff>53533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26619</xdr:rowOff>
    </xdr:from>
    <xdr:to>
      <xdr:col>55</xdr:col>
      <xdr:colOff>0</xdr:colOff>
      <xdr:row>98</xdr:row>
      <xdr:rowOff>29031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8719"/>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70334</xdr:rowOff>
    </xdr:from>
    <xdr:to>
      <xdr:col>50</xdr:col>
      <xdr:colOff>114300</xdr:colOff>
      <xdr:row>98</xdr:row>
      <xdr:rowOff>29031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00984"/>
          <a:ext cx="889000" cy="1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70334</xdr:rowOff>
    </xdr:from>
    <xdr:to>
      <xdr:col>45</xdr:col>
      <xdr:colOff>177800</xdr:colOff>
      <xdr:row>97</xdr:row>
      <xdr:rowOff>169073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00984"/>
          <a:ext cx="889000" cy="9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169073</xdr:rowOff>
    </xdr:from>
    <xdr:to>
      <xdr:col>41</xdr:col>
      <xdr:colOff>50800</xdr:colOff>
      <xdr:row>98</xdr:row>
      <xdr:rowOff>116870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9723"/>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147269</xdr:rowOff>
    </xdr:from>
    <xdr:to>
      <xdr:col>55</xdr:col>
      <xdr:colOff>50800</xdr:colOff>
      <xdr:row>98</xdr:row>
      <xdr:rowOff>77419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170146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149681</xdr:rowOff>
    </xdr:from>
    <xdr:to>
      <xdr:col>50</xdr:col>
      <xdr:colOff>165100</xdr:colOff>
      <xdr:row>98</xdr:row>
      <xdr:rowOff>79831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96358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5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19534</xdr:rowOff>
    </xdr:from>
    <xdr:to>
      <xdr:col>46</xdr:col>
      <xdr:colOff>38100</xdr:colOff>
      <xdr:row>97</xdr:row>
      <xdr:rowOff>121134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137661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4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118273</xdr:rowOff>
    </xdr:from>
    <xdr:to>
      <xdr:col>41</xdr:col>
      <xdr:colOff>101600</xdr:colOff>
      <xdr:row>98</xdr:row>
      <xdr:rowOff>48423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64950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2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66070</xdr:rowOff>
    </xdr:from>
    <xdr:to>
      <xdr:col>36</xdr:col>
      <xdr:colOff>165100</xdr:colOff>
      <xdr:row>98</xdr:row>
      <xdr:rowOff>167670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158797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18012</xdr:rowOff>
    </xdr:from>
    <xdr:to>
      <xdr:col>85</xdr:col>
      <xdr:colOff>127000</xdr:colOff>
      <xdr:row>38</xdr:row>
      <xdr:rowOff>43943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61662"/>
          <a:ext cx="838200" cy="19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86047</xdr:rowOff>
    </xdr:from>
    <xdr:to>
      <xdr:col>81</xdr:col>
      <xdr:colOff>50800</xdr:colOff>
      <xdr:row>38</xdr:row>
      <xdr:rowOff>43943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29697"/>
          <a:ext cx="889000" cy="1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86047</xdr:rowOff>
    </xdr:from>
    <xdr:to>
      <xdr:col>76</xdr:col>
      <xdr:colOff>114300</xdr:colOff>
      <xdr:row>38</xdr:row>
      <xdr:rowOff>61744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29697"/>
          <a:ext cx="889000" cy="1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61744</xdr:rowOff>
    </xdr:from>
    <xdr:to>
      <xdr:col>71</xdr:col>
      <xdr:colOff>177800</xdr:colOff>
      <xdr:row>38</xdr:row>
      <xdr:rowOff>62875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6844"/>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138662</xdr:rowOff>
    </xdr:from>
    <xdr:to>
      <xdr:col>85</xdr:col>
      <xdr:colOff>177800</xdr:colOff>
      <xdr:row>37</xdr:row>
      <xdr:rowOff>68812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161539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164593</xdr:rowOff>
    </xdr:from>
    <xdr:to>
      <xdr:col>81</xdr:col>
      <xdr:colOff>101600</xdr:colOff>
      <xdr:row>38</xdr:row>
      <xdr:rowOff>94743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35247</xdr:rowOff>
    </xdr:from>
    <xdr:to>
      <xdr:col>76</xdr:col>
      <xdr:colOff>165100</xdr:colOff>
      <xdr:row>37</xdr:row>
      <xdr:rowOff>136847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153374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10944</xdr:rowOff>
    </xdr:from>
    <xdr:to>
      <xdr:col>72</xdr:col>
      <xdr:colOff>38100</xdr:colOff>
      <xdr:row>38</xdr:row>
      <xdr:rowOff>112544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103671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12075</xdr:rowOff>
    </xdr:from>
    <xdr:to>
      <xdr:col>67</xdr:col>
      <xdr:colOff>101600</xdr:colOff>
      <xdr:row>38</xdr:row>
      <xdr:rowOff>113675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104802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143883</xdr:rowOff>
    </xdr:from>
    <xdr:to>
      <xdr:col>85</xdr:col>
      <xdr:colOff>127000</xdr:colOff>
      <xdr:row>57</xdr:row>
      <xdr:rowOff>63125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745083"/>
          <a:ext cx="838200" cy="9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90065</xdr:rowOff>
    </xdr:from>
    <xdr:to>
      <xdr:col>81</xdr:col>
      <xdr:colOff>50800</xdr:colOff>
      <xdr:row>56</xdr:row>
      <xdr:rowOff>143883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691265"/>
          <a:ext cx="8890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90065</xdr:rowOff>
    </xdr:from>
    <xdr:to>
      <xdr:col>76</xdr:col>
      <xdr:colOff>114300</xdr:colOff>
      <xdr:row>57</xdr:row>
      <xdr:rowOff>63397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91265"/>
          <a:ext cx="889000" cy="1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63397</xdr:rowOff>
    </xdr:from>
    <xdr:to>
      <xdr:col>71</xdr:col>
      <xdr:colOff>177800</xdr:colOff>
      <xdr:row>57</xdr:row>
      <xdr:rowOff>96582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36047"/>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12325</xdr:rowOff>
    </xdr:from>
    <xdr:to>
      <xdr:col>85</xdr:col>
      <xdr:colOff>177800</xdr:colOff>
      <xdr:row>57</xdr:row>
      <xdr:rowOff>113925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35202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93083</xdr:rowOff>
    </xdr:from>
    <xdr:to>
      <xdr:col>81</xdr:col>
      <xdr:colOff>101600</xdr:colOff>
      <xdr:row>57</xdr:row>
      <xdr:rowOff>23233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39760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4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39265</xdr:rowOff>
    </xdr:from>
    <xdr:to>
      <xdr:col>76</xdr:col>
      <xdr:colOff>165100</xdr:colOff>
      <xdr:row>56</xdr:row>
      <xdr:rowOff>140865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157392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4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12597</xdr:rowOff>
    </xdr:from>
    <xdr:to>
      <xdr:col>72</xdr:col>
      <xdr:colOff>38100</xdr:colOff>
      <xdr:row>57</xdr:row>
      <xdr:rowOff>114197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130724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45782</xdr:rowOff>
    </xdr:from>
    <xdr:to>
      <xdr:col>67</xdr:col>
      <xdr:colOff>101600</xdr:colOff>
      <xdr:row>57</xdr:row>
      <xdr:rowOff>147382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163909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9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11315</xdr:rowOff>
    </xdr:from>
    <xdr:to>
      <xdr:col>85</xdr:col>
      <xdr:colOff>127000</xdr:colOff>
      <xdr:row>78</xdr:row>
      <xdr:rowOff>41783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698615"/>
          <a:ext cx="838200" cy="7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41783</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148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131965</xdr:rowOff>
    </xdr:from>
    <xdr:to>
      <xdr:col>85</xdr:col>
      <xdr:colOff>177800</xdr:colOff>
      <xdr:row>74</xdr:row>
      <xdr:rowOff>62115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154842</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49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162433</xdr:rowOff>
    </xdr:from>
    <xdr:to>
      <xdr:col>81</xdr:col>
      <xdr:colOff>101600</xdr:colOff>
      <xdr:row>78</xdr:row>
      <xdr:rowOff>92583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109110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45937</xdr:rowOff>
    </xdr:from>
    <xdr:to>
      <xdr:col>85</xdr:col>
      <xdr:colOff>127000</xdr:colOff>
      <xdr:row>98</xdr:row>
      <xdr:rowOff>54921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48037"/>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54921</xdr:rowOff>
    </xdr:from>
    <xdr:to>
      <xdr:col>81</xdr:col>
      <xdr:colOff>50800</xdr:colOff>
      <xdr:row>98</xdr:row>
      <xdr:rowOff>98844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57021"/>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86754</xdr:rowOff>
    </xdr:from>
    <xdr:to>
      <xdr:col>76</xdr:col>
      <xdr:colOff>114300</xdr:colOff>
      <xdr:row>98</xdr:row>
      <xdr:rowOff>98844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8885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86754</xdr:rowOff>
    </xdr:from>
    <xdr:to>
      <xdr:col>71</xdr:col>
      <xdr:colOff>177800</xdr:colOff>
      <xdr:row>98</xdr:row>
      <xdr:rowOff>118551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88854"/>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166587</xdr:rowOff>
    </xdr:from>
    <xdr:to>
      <xdr:col>85</xdr:col>
      <xdr:colOff>177800</xdr:colOff>
      <xdr:row>98</xdr:row>
      <xdr:rowOff>96737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145014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7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4121</xdr:rowOff>
    </xdr:from>
    <xdr:to>
      <xdr:col>81</xdr:col>
      <xdr:colOff>101600</xdr:colOff>
      <xdr:row>98</xdr:row>
      <xdr:rowOff>105721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96848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9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48044</xdr:rowOff>
    </xdr:from>
    <xdr:to>
      <xdr:col>76</xdr:col>
      <xdr:colOff>165100</xdr:colOff>
      <xdr:row>98</xdr:row>
      <xdr:rowOff>149644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140771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35954</xdr:rowOff>
    </xdr:from>
    <xdr:to>
      <xdr:col>72</xdr:col>
      <xdr:colOff>38100</xdr:colOff>
      <xdr:row>98</xdr:row>
      <xdr:rowOff>137554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128681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67751</xdr:rowOff>
    </xdr:from>
    <xdr:to>
      <xdr:col>67</xdr:col>
      <xdr:colOff>101600</xdr:colOff>
      <xdr:row>98</xdr:row>
      <xdr:rowOff>169351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160478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２８年度が突出しているのは無線デジタル化移行事業が影響している。Ｈ２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年度から連続類似団体を上回っているのは、公共温泉施設の運営等が影響している。民生費・・・Ｈ２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連続類似団体を上回っている。これは老人措置費や村社会福祉協議会等への繰出金が影響している。Ｒ０１年度は高齢者支援ハウス増築工事を施工したため前年度を上回っている。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上回っているのは、Ｈ２９・３０年度に観光施設等の更新を実施したたため増額となっている。土木費・・・数値にばらつきはあるがほぼ類似団体の平均数値である。Ｒ０１</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年度は災害復旧事業が増加したため、土木費を抑制したことによる。消防費・・・数値にばらつきはあるがほぼ類似団体の平均数値である。</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３０年度</a:t>
          </a:r>
          <a:r>
            <a:rPr kumimoji="1" lang="ja-JP" altLang="en-US" sz="1100">
              <a:solidFill>
                <a:schemeClr val="dk1"/>
              </a:solidFill>
              <a:effectLst/>
              <a:latin typeface="+mn-lt"/>
              <a:ea typeface="+mn-ea"/>
              <a:cs typeface="+mn-cs"/>
            </a:rPr>
            <a:t>・Ｒ０２年度</a:t>
          </a:r>
          <a:r>
            <a:rPr kumimoji="1" lang="ja-JP" altLang="ja-JP" sz="1100">
              <a:solidFill>
                <a:schemeClr val="dk1"/>
              </a:solidFill>
              <a:effectLst/>
              <a:latin typeface="+mn-lt"/>
              <a:ea typeface="+mn-ea"/>
              <a:cs typeface="+mn-cs"/>
            </a:rPr>
            <a:t>は施設整備を実施したため増額となっている。教育費・・・類似団体を上回っているのは、複式学級回避の教員人件費（村単）等、施設改修等が影響している。災害復旧事業費・・・令和元年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号災害の災害復旧事業費である。公債費・・・Ｈ２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過去１</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年にわたり実質収支額は黒字を計上し、余剰金を基金として積み立てを行ってきたため、</a:t>
          </a:r>
          <a:r>
            <a:rPr lang="ja-JP" altLang="en-US" sz="1000" b="0" i="0" baseline="0">
              <a:solidFill>
                <a:schemeClr val="dk1"/>
              </a:solidFill>
              <a:effectLst/>
              <a:latin typeface="+mn-lt"/>
              <a:ea typeface="+mn-ea"/>
              <a:cs typeface="+mn-cs"/>
            </a:rPr>
            <a:t>Ｒ０１</a:t>
          </a:r>
          <a:r>
            <a:rPr lang="ja-JP" altLang="ja-JP" sz="1000" b="0" i="0" baseline="0">
              <a:solidFill>
                <a:schemeClr val="dk1"/>
              </a:solidFill>
              <a:effectLst/>
              <a:latin typeface="+mn-lt"/>
              <a:ea typeface="+mn-ea"/>
              <a:cs typeface="+mn-cs"/>
            </a:rPr>
            <a:t>年度末の基金残高は４，５８４，６１６千円となった。Ｒ０</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年度末の基金残高は</a:t>
          </a:r>
          <a:r>
            <a:rPr lang="ja-JP" altLang="en-US" sz="1000" b="0" i="0" baseline="0">
              <a:solidFill>
                <a:schemeClr val="dk1"/>
              </a:solidFill>
              <a:effectLst/>
              <a:latin typeface="+mn-lt"/>
              <a:ea typeface="+mn-ea"/>
              <a:cs typeface="+mn-cs"/>
            </a:rPr>
            <a:t>４，５６９，８９４</a:t>
          </a:r>
          <a:r>
            <a:rPr lang="ja-JP" altLang="ja-JP" sz="1000" b="0" i="0" baseline="0">
              <a:solidFill>
                <a:schemeClr val="dk1"/>
              </a:solidFill>
              <a:effectLst/>
              <a:latin typeface="+mn-lt"/>
              <a:ea typeface="+mn-ea"/>
              <a:cs typeface="+mn-cs"/>
            </a:rPr>
            <a:t>千円となり、</a:t>
          </a:r>
          <a:r>
            <a:rPr lang="ja-JP" altLang="en-US" sz="1000" b="0" i="0" baseline="0">
              <a:solidFill>
                <a:schemeClr val="dk1"/>
              </a:solidFill>
              <a:effectLst/>
              <a:latin typeface="+mn-lt"/>
              <a:ea typeface="+mn-ea"/>
              <a:cs typeface="+mn-cs"/>
            </a:rPr>
            <a:t>１４，７２２</a:t>
          </a:r>
          <a:r>
            <a:rPr lang="ja-JP" altLang="ja-JP" sz="1000" b="0" i="0" baseline="0">
              <a:solidFill>
                <a:schemeClr val="dk1"/>
              </a:solidFill>
              <a:effectLst/>
              <a:latin typeface="+mn-lt"/>
              <a:ea typeface="+mn-ea"/>
              <a:cs typeface="+mn-cs"/>
            </a:rPr>
            <a:t>千円の</a:t>
          </a:r>
          <a:r>
            <a:rPr lang="ja-JP" altLang="en-US" sz="1000" b="0" i="0" baseline="0">
              <a:solidFill>
                <a:schemeClr val="dk1"/>
              </a:solidFill>
              <a:effectLst/>
              <a:latin typeface="+mn-lt"/>
              <a:ea typeface="+mn-ea"/>
              <a:cs typeface="+mn-cs"/>
            </a:rPr>
            <a:t>減額</a:t>
          </a:r>
          <a:r>
            <a:rPr lang="ja-JP" altLang="ja-JP" sz="1000" b="0" i="0" baseline="0">
              <a:solidFill>
                <a:schemeClr val="dk1"/>
              </a:solidFill>
              <a:effectLst/>
              <a:latin typeface="+mn-lt"/>
              <a:ea typeface="+mn-ea"/>
              <a:cs typeface="+mn-cs"/>
            </a:rPr>
            <a:t>となった。主な要因としては、</a:t>
          </a:r>
          <a:r>
            <a:rPr lang="ja-JP" altLang="en-US" sz="1000" b="0" i="0" baseline="0">
              <a:solidFill>
                <a:schemeClr val="dk1"/>
              </a:solidFill>
              <a:effectLst/>
              <a:latin typeface="+mn-lt"/>
              <a:ea typeface="+mn-ea"/>
              <a:cs typeface="+mn-cs"/>
            </a:rPr>
            <a:t>財政調整基金の取り崩しが４２，０００千円、</a:t>
          </a:r>
          <a:r>
            <a:rPr lang="ja-JP" altLang="ja-JP" sz="1000" b="0" i="0" baseline="0">
              <a:solidFill>
                <a:schemeClr val="dk1"/>
              </a:solidFill>
              <a:effectLst/>
              <a:latin typeface="+mn-lt"/>
              <a:ea typeface="+mn-ea"/>
              <a:cs typeface="+mn-cs"/>
            </a:rPr>
            <a:t>将来予定している大型事業に向けた</a:t>
          </a:r>
          <a:r>
            <a:rPr lang="ja-JP" altLang="en-US" sz="1000" b="0" i="0" baseline="0">
              <a:solidFill>
                <a:schemeClr val="dk1"/>
              </a:solidFill>
              <a:effectLst/>
              <a:latin typeface="+mn-lt"/>
              <a:ea typeface="+mn-ea"/>
              <a:cs typeface="+mn-cs"/>
            </a:rPr>
            <a:t>地域振興</a:t>
          </a:r>
          <a:r>
            <a:rPr lang="ja-JP" altLang="ja-JP" sz="1000" b="0" i="0" baseline="0">
              <a:solidFill>
                <a:schemeClr val="dk1"/>
              </a:solidFill>
              <a:effectLst/>
              <a:latin typeface="+mn-lt"/>
              <a:ea typeface="+mn-ea"/>
              <a:cs typeface="+mn-cs"/>
            </a:rPr>
            <a:t>基金の積立</a:t>
          </a:r>
          <a:r>
            <a:rPr lang="ja-JP" altLang="en-US" sz="1000" b="0" i="0" baseline="0">
              <a:solidFill>
                <a:schemeClr val="dk1"/>
              </a:solidFill>
              <a:effectLst/>
              <a:latin typeface="+mn-lt"/>
              <a:ea typeface="+mn-ea"/>
              <a:cs typeface="+mn-cs"/>
            </a:rPr>
            <a:t>が３０，０００千円である</a:t>
          </a:r>
          <a:r>
            <a:rPr lang="ja-JP" altLang="ja-JP" sz="1000" b="0" i="0" baseline="0">
              <a:solidFill>
                <a:schemeClr val="dk1"/>
              </a:solidFill>
              <a:effectLst/>
              <a:latin typeface="+mn-lt"/>
              <a:ea typeface="+mn-ea"/>
              <a:cs typeface="+mn-cs"/>
            </a:rPr>
            <a:t>。決算収支は安定を保っているものの、今後は安易に財政調整基金に積み立てるのではなく計画性を持ち、予算の適正な計上と執行に努め、余剰額の発生を抑制する必要がある。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2324491</v>
      </c>
      <c r="BO4" s="426"/>
      <c r="BP4" s="426"/>
      <c r="BQ4" s="426"/>
      <c r="BR4" s="426"/>
      <c r="BS4" s="426"/>
      <c r="BT4" s="426"/>
      <c r="BU4" s="427"/>
      <c r="BV4" s="425">
        <v>1984517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0.9</v>
      </c>
      <c r="CU4" s="610"/>
      <c r="CV4" s="610"/>
      <c r="CW4" s="610"/>
      <c r="CX4" s="610"/>
      <c r="CY4" s="610"/>
      <c r="CZ4" s="610"/>
      <c r="DA4" s="611"/>
      <c r="DB4" s="609">
        <v>0.9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2311323</v>
      </c>
      <c r="BO5" s="431"/>
      <c r="BP5" s="431"/>
      <c r="BQ5" s="431"/>
      <c r="BR5" s="431"/>
      <c r="BS5" s="431"/>
      <c r="BT5" s="431"/>
      <c r="BU5" s="432"/>
      <c r="BV5" s="430">
        <v>1950112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81.8</v>
      </c>
      <c r="CU5" s="401"/>
      <c r="CV5" s="401"/>
      <c r="CW5" s="401"/>
      <c r="CX5" s="401"/>
      <c r="CY5" s="401"/>
      <c r="CZ5" s="401"/>
      <c r="DA5" s="402"/>
      <c r="DB5" s="400">
        <v>82.9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13168</v>
      </c>
      <c r="BO6" s="431"/>
      <c r="BP6" s="431"/>
      <c r="BQ6" s="431"/>
      <c r="BR6" s="431"/>
      <c r="BS6" s="431"/>
      <c r="BT6" s="431"/>
      <c r="BU6" s="432"/>
      <c r="BV6" s="430">
        <v>34405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89.2</v>
      </c>
      <c r="CU6" s="584"/>
      <c r="CV6" s="584"/>
      <c r="CW6" s="584"/>
      <c r="CX6" s="584"/>
      <c r="CY6" s="584"/>
      <c r="CZ6" s="584"/>
      <c r="DA6" s="585"/>
      <c r="DB6" s="583">
        <v>90.1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3395</v>
      </c>
      <c r="BO7" s="431"/>
      <c r="BP7" s="431"/>
      <c r="BQ7" s="431"/>
      <c r="BR7" s="431"/>
      <c r="BS7" s="431"/>
      <c r="BT7" s="431"/>
      <c r="BU7" s="432"/>
      <c r="BV7" s="430">
        <v>24372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1119178</v>
      </c>
      <c r="CU7" s="431"/>
      <c r="CV7" s="431"/>
      <c r="CW7" s="431"/>
      <c r="CX7" s="431"/>
      <c r="CY7" s="431"/>
      <c r="CZ7" s="431"/>
      <c r="DA7" s="432"/>
      <c r="DB7" s="430">
        <v>1069113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9773</v>
      </c>
      <c r="BO8" s="431"/>
      <c r="BP8" s="431"/>
      <c r="BQ8" s="431"/>
      <c r="BR8" s="431"/>
      <c r="BS8" s="431"/>
      <c r="BT8" s="431"/>
      <c r="BU8" s="432"/>
      <c r="BV8" s="430">
        <v>10033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0.81</v>
      </c>
      <c r="CU8" s="544"/>
      <c r="CV8" s="544"/>
      <c r="CW8" s="544"/>
      <c r="CX8" s="544"/>
      <c r="CY8" s="544"/>
      <c r="CZ8" s="544"/>
      <c r="DA8" s="545"/>
      <c r="DB8" s="543">
        <v>0.85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962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-260</v>
      </c>
      <c r="BO9" s="431"/>
      <c r="BP9" s="431"/>
      <c r="BQ9" s="431"/>
      <c r="BR9" s="431"/>
      <c r="BS9" s="431"/>
      <c r="BT9" s="431"/>
      <c r="BU9" s="432"/>
      <c r="BV9" s="430">
        <v>-11782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10</v>
      </c>
      <c r="CU9" s="401"/>
      <c r="CV9" s="401"/>
      <c r="CW9" s="401"/>
      <c r="CX9" s="401"/>
      <c r="CY9" s="401"/>
      <c r="CZ9" s="401"/>
      <c r="DA9" s="402"/>
      <c r="DB9" s="400">
        <v>8.5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1005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40</v>
      </c>
      <c r="BO10" s="431"/>
      <c r="BP10" s="431"/>
      <c r="BQ10" s="431"/>
      <c r="BR10" s="431"/>
      <c r="BS10" s="431"/>
      <c r="BT10" s="431"/>
      <c r="BU10" s="432"/>
      <c r="BV10" s="430">
        <v>98180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996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42000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976</v>
      </c>
      <c r="S13" s="534"/>
      <c r="T13" s="534"/>
      <c r="U13" s="534"/>
      <c r="V13" s="535"/>
      <c r="W13" s="521" t="s">
        <v>141</v>
      </c>
      <c r="X13" s="443"/>
      <c r="Y13" s="443"/>
      <c r="Z13" s="443"/>
      <c r="AA13" s="443"/>
      <c r="AB13" s="444"/>
      <c r="AC13" s="406">
        <v>185</v>
      </c>
      <c r="AD13" s="407"/>
      <c r="AE13" s="407"/>
      <c r="AF13" s="407"/>
      <c r="AG13" s="408"/>
      <c r="AH13" s="406">
        <v>173</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-42220</v>
      </c>
      <c r="BO13" s="431"/>
      <c r="BP13" s="431"/>
      <c r="BQ13" s="431"/>
      <c r="BR13" s="431"/>
      <c r="BS13" s="431"/>
      <c r="BT13" s="431"/>
      <c r="BU13" s="432"/>
      <c r="BV13" s="430">
        <v>86398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-0.1</v>
      </c>
      <c r="CU13" s="401"/>
      <c r="CV13" s="401"/>
      <c r="CW13" s="401"/>
      <c r="CX13" s="401"/>
      <c r="CY13" s="401"/>
      <c r="CZ13" s="401"/>
      <c r="DA13" s="402"/>
      <c r="DB13" s="400">
        <v>-0.4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984</v>
      </c>
      <c r="S14" s="534"/>
      <c r="T14" s="534"/>
      <c r="U14" s="534"/>
      <c r="V14" s="535"/>
      <c r="W14" s="536"/>
      <c r="X14" s="446"/>
      <c r="Y14" s="446"/>
      <c r="Z14" s="446"/>
      <c r="AA14" s="446"/>
      <c r="AB14" s="447"/>
      <c r="AC14" s="526">
        <v>37.1</v>
      </c>
      <c r="AD14" s="527"/>
      <c r="AE14" s="527"/>
      <c r="AF14" s="527"/>
      <c r="AG14" s="528"/>
      <c r="AH14" s="526">
        <v>33.799999999999997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973</v>
      </c>
      <c r="S15" s="534"/>
      <c r="T15" s="534"/>
      <c r="U15" s="534"/>
      <c r="V15" s="535"/>
      <c r="W15" s="521" t="s">
        <v>149</v>
      </c>
      <c r="X15" s="443"/>
      <c r="Y15" s="443"/>
      <c r="Z15" s="443"/>
      <c r="AA15" s="443"/>
      <c r="AB15" s="444"/>
      <c r="AC15" s="406">
        <v>82</v>
      </c>
      <c r="AD15" s="407"/>
      <c r="AE15" s="407"/>
      <c r="AF15" s="407"/>
      <c r="AG15" s="408"/>
      <c r="AH15" s="406">
        <v>96</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634420</v>
      </c>
      <c r="BO15" s="426"/>
      <c r="BP15" s="426"/>
      <c r="BQ15" s="426"/>
      <c r="BR15" s="426"/>
      <c r="BS15" s="426"/>
      <c r="BT15" s="426"/>
      <c r="BU15" s="427"/>
      <c r="BV15" s="425">
        <v>644011</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16.399999999999999</v>
      </c>
      <c r="AD16" s="527"/>
      <c r="AE16" s="527"/>
      <c r="AF16" s="527"/>
      <c r="AG16" s="528"/>
      <c r="AH16" s="526">
        <v>18.8</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829228</v>
      </c>
      <c r="BO16" s="431"/>
      <c r="BP16" s="431"/>
      <c r="BQ16" s="431"/>
      <c r="BR16" s="431"/>
      <c r="BS16" s="431"/>
      <c r="BT16" s="431"/>
      <c r="BU16" s="432"/>
      <c r="BV16" s="430">
        <v>790324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232</v>
      </c>
      <c r="AD17" s="407"/>
      <c r="AE17" s="407"/>
      <c r="AF17" s="407"/>
      <c r="AG17" s="408"/>
      <c r="AH17" s="406">
        <v>243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823015</v>
      </c>
      <c r="BO17" s="431"/>
      <c r="BP17" s="431"/>
      <c r="BQ17" s="431"/>
      <c r="BR17" s="431"/>
      <c r="BS17" s="431"/>
      <c r="BT17" s="431"/>
      <c r="BU17" s="432"/>
      <c r="BV17" s="430">
        <v>835479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66.05</v>
      </c>
      <c r="M18" s="495"/>
      <c r="N18" s="495"/>
      <c r="O18" s="495"/>
      <c r="P18" s="495"/>
      <c r="Q18" s="495"/>
      <c r="R18" s="496"/>
      <c r="S18" s="496"/>
      <c r="T18" s="496"/>
      <c r="U18" s="496"/>
      <c r="V18" s="497"/>
      <c r="W18" s="511"/>
      <c r="X18" s="512"/>
      <c r="Y18" s="512"/>
      <c r="Z18" s="512"/>
      <c r="AA18" s="512"/>
      <c r="AB18" s="522"/>
      <c r="AC18" s="394">
        <v>46.5</v>
      </c>
      <c r="AD18" s="395"/>
      <c r="AE18" s="395"/>
      <c r="AF18" s="395"/>
      <c r="AG18" s="498"/>
      <c r="AH18" s="394">
        <v>47.5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920085</v>
      </c>
      <c r="BO18" s="431"/>
      <c r="BP18" s="431"/>
      <c r="BQ18" s="431"/>
      <c r="BR18" s="431"/>
      <c r="BS18" s="431"/>
      <c r="BT18" s="431"/>
      <c r="BU18" s="432"/>
      <c r="BV18" s="430">
        <v>910159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15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1367860</v>
      </c>
      <c r="BO19" s="431"/>
      <c r="BP19" s="431"/>
      <c r="BQ19" s="431"/>
      <c r="BR19" s="431"/>
      <c r="BS19" s="431"/>
      <c r="BT19" s="431"/>
      <c r="BU19" s="432"/>
      <c r="BV19" s="430">
        <v>1507746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406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2132409</v>
      </c>
      <c r="BO23" s="431"/>
      <c r="BP23" s="431"/>
      <c r="BQ23" s="431"/>
      <c r="BR23" s="431"/>
      <c r="BS23" s="431"/>
      <c r="BT23" s="431"/>
      <c r="BU23" s="432"/>
      <c r="BV23" s="430">
        <v>1773123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7240</v>
      </c>
      <c r="R24" s="407"/>
      <c r="S24" s="407"/>
      <c r="T24" s="407"/>
      <c r="U24" s="407"/>
      <c r="V24" s="408"/>
      <c r="W24" s="472"/>
      <c r="X24" s="463"/>
      <c r="Y24" s="464"/>
      <c r="Z24" s="403" t="s">
        <v>173</v>
      </c>
      <c r="AA24" s="404"/>
      <c r="AB24" s="404"/>
      <c r="AC24" s="404"/>
      <c r="AD24" s="404"/>
      <c r="AE24" s="404"/>
      <c r="AF24" s="404"/>
      <c r="AG24" s="405"/>
      <c r="AH24" s="406">
        <v>41</v>
      </c>
      <c r="AI24" s="407"/>
      <c r="AJ24" s="407"/>
      <c r="AK24" s="407"/>
      <c r="AL24" s="408"/>
      <c r="AM24" s="406">
        <v>115374</v>
      </c>
      <c r="AN24" s="407"/>
      <c r="AO24" s="407"/>
      <c r="AP24" s="407"/>
      <c r="AQ24" s="407"/>
      <c r="AR24" s="408"/>
      <c r="AS24" s="406">
        <v>2814</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1809260</v>
      </c>
      <c r="BO24" s="431"/>
      <c r="BP24" s="431"/>
      <c r="BQ24" s="431"/>
      <c r="BR24" s="431"/>
      <c r="BS24" s="431"/>
      <c r="BT24" s="431"/>
      <c r="BU24" s="432"/>
      <c r="BV24" s="430">
        <v>1526874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5830</v>
      </c>
      <c r="R25" s="407"/>
      <c r="S25" s="407"/>
      <c r="T25" s="407"/>
      <c r="U25" s="407"/>
      <c r="V25" s="408"/>
      <c r="W25" s="472"/>
      <c r="X25" s="463"/>
      <c r="Y25" s="464"/>
      <c r="Z25" s="403" t="s">
        <v>176</v>
      </c>
      <c r="AA25" s="404"/>
      <c r="AB25" s="404"/>
      <c r="AC25" s="404"/>
      <c r="AD25" s="404"/>
      <c r="AE25" s="404"/>
      <c r="AF25" s="404"/>
      <c r="AG25" s="405"/>
      <c r="AH25" s="406" t="s">
        <v>138</v>
      </c>
      <c r="AI25" s="407"/>
      <c r="AJ25" s="407"/>
      <c r="AK25" s="407"/>
      <c r="AL25" s="408"/>
      <c r="AM25" s="406" t="s">
        <v>139</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t="s">
        <v>138</v>
      </c>
      <c r="BO25" s="426"/>
      <c r="BP25" s="426"/>
      <c r="BQ25" s="426"/>
      <c r="BR25" s="426"/>
      <c r="BS25" s="426"/>
      <c r="BT25" s="426"/>
      <c r="BU25" s="427"/>
      <c r="BV25" s="425" t="s">
        <v>139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5390</v>
      </c>
      <c r="R26" s="407"/>
      <c r="S26" s="407"/>
      <c r="T26" s="407"/>
      <c r="U26" s="407"/>
      <c r="V26" s="408"/>
      <c r="W26" s="472"/>
      <c r="X26" s="463"/>
      <c r="Y26" s="464"/>
      <c r="Z26" s="403" t="s">
        <v>179</v>
      </c>
      <c r="AA26" s="485"/>
      <c r="AB26" s="485"/>
      <c r="AC26" s="485"/>
      <c r="AD26" s="485"/>
      <c r="AE26" s="485"/>
      <c r="AF26" s="485"/>
      <c r="AG26" s="486"/>
      <c r="AH26" s="406" t="s">
        <v>139</v>
      </c>
      <c r="AI26" s="407"/>
      <c r="AJ26" s="407"/>
      <c r="AK26" s="407"/>
      <c r="AL26" s="408"/>
      <c r="AM26" s="406" t="s">
        <v>138</v>
      </c>
      <c r="AN26" s="407"/>
      <c r="AO26" s="407"/>
      <c r="AP26" s="407"/>
      <c r="AQ26" s="407"/>
      <c r="AR26" s="408"/>
      <c r="AS26" s="406" t="s">
        <v>139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2400</v>
      </c>
      <c r="R27" s="407"/>
      <c r="S27" s="407"/>
      <c r="T27" s="407"/>
      <c r="U27" s="407"/>
      <c r="V27" s="408"/>
      <c r="W27" s="472"/>
      <c r="X27" s="463"/>
      <c r="Y27" s="464"/>
      <c r="Z27" s="403" t="s">
        <v>182</v>
      </c>
      <c r="AA27" s="404"/>
      <c r="AB27" s="404"/>
      <c r="AC27" s="404"/>
      <c r="AD27" s="404"/>
      <c r="AE27" s="404"/>
      <c r="AF27" s="404"/>
      <c r="AG27" s="405"/>
      <c r="AH27" s="406" t="s">
        <v>139</v>
      </c>
      <c r="AI27" s="407"/>
      <c r="AJ27" s="407"/>
      <c r="AK27" s="407"/>
      <c r="AL27" s="408"/>
      <c r="AM27" s="406" t="s">
        <v>139</v>
      </c>
      <c r="AN27" s="407"/>
      <c r="AO27" s="407"/>
      <c r="AP27" s="407"/>
      <c r="AQ27" s="407"/>
      <c r="AR27" s="408"/>
      <c r="AS27" s="406" t="s">
        <v>139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44000</v>
      </c>
      <c r="BO27" s="434"/>
      <c r="BP27" s="434"/>
      <c r="BQ27" s="434"/>
      <c r="BR27" s="434"/>
      <c r="BS27" s="434"/>
      <c r="BT27" s="434"/>
      <c r="BU27" s="435"/>
      <c r="BV27" s="433">
        <v>44000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1570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630880</v>
      </c>
      <c r="BO28" s="426"/>
      <c r="BP28" s="426"/>
      <c r="BQ28" s="426"/>
      <c r="BR28" s="426"/>
      <c r="BS28" s="426"/>
      <c r="BT28" s="426"/>
      <c r="BU28" s="427"/>
      <c r="BV28" s="425">
        <v>672840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6</v>
      </c>
      <c r="M29" s="407"/>
      <c r="N29" s="407"/>
      <c r="O29" s="407"/>
      <c r="P29" s="408"/>
      <c r="Q29" s="406">
        <v>1400</v>
      </c>
      <c r="R29" s="407"/>
      <c r="S29" s="407"/>
      <c r="T29" s="407"/>
      <c r="U29" s="407"/>
      <c r="V29" s="408"/>
      <c r="W29" s="473"/>
      <c r="X29" s="474"/>
      <c r="Y29" s="475"/>
      <c r="Z29" s="403" t="s">
        <v>188</v>
      </c>
      <c r="AA29" s="404"/>
      <c r="AB29" s="404"/>
      <c r="AC29" s="404"/>
      <c r="AD29" s="404"/>
      <c r="AE29" s="404"/>
      <c r="AF29" s="404"/>
      <c r="AG29" s="405"/>
      <c r="AH29" s="406">
        <v>41</v>
      </c>
      <c r="AI29" s="407"/>
      <c r="AJ29" s="407"/>
      <c r="AK29" s="407"/>
      <c r="AL29" s="408"/>
      <c r="AM29" s="406">
        <v>115374</v>
      </c>
      <c r="AN29" s="407"/>
      <c r="AO29" s="407"/>
      <c r="AP29" s="407"/>
      <c r="AQ29" s="407"/>
      <c r="AR29" s="408"/>
      <c r="AS29" s="406">
        <v>2814</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243221</v>
      </c>
      <c r="BO29" s="431"/>
      <c r="BP29" s="431"/>
      <c r="BQ29" s="431"/>
      <c r="BR29" s="431"/>
      <c r="BS29" s="431"/>
      <c r="BT29" s="431"/>
      <c r="BU29" s="432"/>
      <c r="BV29" s="430">
        <v>243131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3695793</v>
      </c>
      <c r="BO30" s="434"/>
      <c r="BP30" s="434"/>
      <c r="BQ30" s="434"/>
      <c r="BR30" s="434"/>
      <c r="BS30" s="434"/>
      <c r="BT30" s="434"/>
      <c r="BU30" s="435"/>
      <c r="BV30" s="433">
        <v>3668646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国民健康保険事業（施設勘定）会計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簡易水道事業会計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佐久広域連合（一般会計）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（有）南相木村故郷ふれあい公社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国民健康保険事業（事業勘定）会計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宅地造成事業会計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佐久広域連合（消防特別会計）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佐久広域連合（特別養護老人ホーム特別会計）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後期高齢者医療事業会計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佐久広域連合（救護施設特別会計）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佐久広域連合（食肉流通センター特別会計）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南佐久環境衛生組合（一般会計）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南佐久環境衛生組合（特別会計）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小海町北相木村南相木村中学校組合（一般会計）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東北信市町村交通災害共済事務組合（東北信市町村交通災害共済事務組合事業会計）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長野県市町村自治振興組合（一般会計）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8zP77gRcsUg2kBluvz8WPZNMX9/U6HK8z9vVIYBWw+s2UAeM/eslzow7qeyMP81unyCAKDvJ5Bdvfl9ZGgPr6g==" saltValue="K24apLfIYusnCdYU7EgJ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569</v>
      </c>
      <c r="D34" s="1212"/>
      <c r="E34" s="1213"/>
      <c r="F34" s="32">
        <v>4.0199999999999996</v>
      </c>
      <c r="G34" s="33">
        <v>4.49</v>
      </c>
      <c r="H34" s="33">
        <v>2.0499999999999998</v>
      </c>
      <c r="I34" s="33">
        <v>0.93</v>
      </c>
      <c r="J34" s="34">
        <v>0.87</v>
      </c>
      <c r="K34" s="22"/>
      <c r="L34" s="22"/>
      <c r="M34" s="22"/>
      <c r="N34" s="22"/>
      <c r="O34" s="22"/>
      <c r="P34" s="22"/>
    </row>
    <row r="35" spans="1:16" ht="39" customHeight="1" x14ac:dyDescent="0.15">
      <c r="A35" s="22"/>
      <c r="B35" s="35"/>
      <c r="C35" s="1206" t="s">
        <v>570</v>
      </c>
      <c r="D35" s="1207"/>
      <c r="E35" s="1208"/>
      <c r="F35" s="36">
        <v>0.52</v>
      </c>
      <c r="G35" s="37">
        <v>0.55000000000000004</v>
      </c>
      <c r="H35" s="37">
        <v>0.06</v>
      </c>
      <c r="I35" s="37">
        <v>0.62</v>
      </c>
      <c r="J35" s="38">
        <v>0.5</v>
      </c>
      <c r="K35" s="22"/>
      <c r="L35" s="22"/>
      <c r="M35" s="22"/>
      <c r="N35" s="22"/>
      <c r="O35" s="22"/>
      <c r="P35" s="22"/>
    </row>
    <row r="36" spans="1:16" ht="39" customHeight="1" x14ac:dyDescent="0.15">
      <c r="A36" s="22"/>
      <c r="B36" s="35"/>
      <c r="C36" s="1206" t="s">
        <v>571</v>
      </c>
      <c r="D36" s="1207"/>
      <c r="E36" s="1208"/>
      <c r="F36" s="36">
        <v>0.78</v>
      </c>
      <c r="G36" s="37">
        <v>1.66</v>
      </c>
      <c r="H36" s="37">
        <v>0.31</v>
      </c>
      <c r="I36" s="37">
        <v>0.19</v>
      </c>
      <c r="J36" s="38">
        <v>0.13</v>
      </c>
      <c r="K36" s="22"/>
      <c r="L36" s="22"/>
      <c r="M36" s="22"/>
      <c r="N36" s="22"/>
      <c r="O36" s="22"/>
      <c r="P36" s="22"/>
    </row>
    <row r="37" spans="1:16" ht="39" customHeight="1" x14ac:dyDescent="0.15">
      <c r="A37" s="22"/>
      <c r="B37" s="35"/>
      <c r="C37" s="1206" t="s">
        <v>572</v>
      </c>
      <c r="D37" s="1207"/>
      <c r="E37" s="1208"/>
      <c r="F37" s="36">
        <v>0.19</v>
      </c>
      <c r="G37" s="37">
        <v>0.15</v>
      </c>
      <c r="H37" s="37">
        <v>0.22</v>
      </c>
      <c r="I37" s="37">
        <v>0.12</v>
      </c>
      <c r="J37" s="38">
        <v>7.0000000000000007E-2</v>
      </c>
      <c r="K37" s="22"/>
      <c r="L37" s="22"/>
      <c r="M37" s="22"/>
      <c r="N37" s="22"/>
      <c r="O37" s="22"/>
      <c r="P37" s="22"/>
    </row>
    <row r="38" spans="1:16" ht="39" customHeight="1" x14ac:dyDescent="0.15">
      <c r="A38" s="22"/>
      <c r="B38" s="35"/>
      <c r="C38" s="1206" t="s">
        <v>573</v>
      </c>
      <c r="D38" s="1207"/>
      <c r="E38" s="1208"/>
      <c r="F38" s="36">
        <v>7.0000000000000007E-2</v>
      </c>
      <c r="G38" s="37">
        <v>0.04</v>
      </c>
      <c r="H38" s="37">
        <v>0.04</v>
      </c>
      <c r="I38" s="37">
        <v>0.04</v>
      </c>
      <c r="J38" s="38">
        <v>0.02</v>
      </c>
      <c r="K38" s="22"/>
      <c r="L38" s="22"/>
      <c r="M38" s="22"/>
      <c r="N38" s="22"/>
      <c r="O38" s="22"/>
      <c r="P38" s="22"/>
    </row>
    <row r="39" spans="1:16" ht="39" customHeight="1" x14ac:dyDescent="0.15">
      <c r="A39" s="22"/>
      <c r="B39" s="35"/>
      <c r="C39" s="1206" t="s">
        <v>574</v>
      </c>
      <c r="D39" s="1207"/>
      <c r="E39" s="1208"/>
      <c r="F39" s="36">
        <v>0.05</v>
      </c>
      <c r="G39" s="37">
        <v>0.05</v>
      </c>
      <c r="H39" s="37">
        <v>0.05</v>
      </c>
      <c r="I39" s="37">
        <v>0</v>
      </c>
      <c r="J39" s="38">
        <v>0</v>
      </c>
      <c r="K39" s="22"/>
      <c r="L39" s="22"/>
      <c r="M39" s="22"/>
      <c r="N39" s="22"/>
      <c r="O39" s="22"/>
      <c r="P39" s="22"/>
    </row>
    <row r="40" spans="1:16" ht="39" customHeight="1" x14ac:dyDescent="0.15">
      <c r="A40" s="22"/>
      <c r="B40" s="35"/>
      <c r="C40" s="1206" t="s">
        <v>575</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ip70RYNfbX3EhzPomyJs4efpKWQJkTEUEb7x1A5mqxr65ZbgZIKV9sDIXdMsXVlj4mpbiXBceja1vZOUsgZA==" saltValue="KhvQ5mWEHnhMKDeCPt06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5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99</v>
      </c>
      <c r="L45" s="60">
        <v>117</v>
      </c>
      <c r="M45" s="60">
        <v>106</v>
      </c>
      <c r="N45" s="60">
        <v>130</v>
      </c>
      <c r="O45" s="61">
        <v>137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15</v>
      </c>
      <c r="F48" s="1216"/>
      <c r="G48" s="1216"/>
      <c r="H48" s="1216"/>
      <c r="I48" s="1216"/>
      <c r="J48" s="1217"/>
      <c r="K48" s="63">
        <v>5</v>
      </c>
      <c r="L48" s="64">
        <v>6</v>
      </c>
      <c r="M48" s="64">
        <v>6</v>
      </c>
      <c r="N48" s="64">
        <v>5</v>
      </c>
      <c r="O48" s="65">
        <v>5</v>
      </c>
      <c r="P48" s="48"/>
      <c r="Q48" s="48"/>
      <c r="R48" s="48"/>
      <c r="S48" s="48"/>
      <c r="T48" s="48"/>
      <c r="U48" s="48"/>
    </row>
    <row r="49" spans="1:21" ht="30.75" customHeight="1" x14ac:dyDescent="0.15">
      <c r="A49" s="48"/>
      <c r="B49" s="1234"/>
      <c r="C49" s="1235"/>
      <c r="D49" s="62"/>
      <c r="E49" s="1216" t="s">
        <v>16</v>
      </c>
      <c r="F49" s="1216"/>
      <c r="G49" s="1216"/>
      <c r="H49" s="1216"/>
      <c r="I49" s="1216"/>
      <c r="J49" s="1217"/>
      <c r="K49" s="63">
        <v>0</v>
      </c>
      <c r="L49" s="64">
        <v>0</v>
      </c>
      <c r="M49" s="64">
        <v>0</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105</v>
      </c>
      <c r="L52" s="64">
        <v>122</v>
      </c>
      <c r="M52" s="64">
        <v>124</v>
      </c>
      <c r="N52" s="64">
        <v>136</v>
      </c>
      <c r="O52" s="65">
        <v>133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v>
      </c>
      <c r="L53" s="69">
        <v>1</v>
      </c>
      <c r="M53" s="69">
        <v>-12</v>
      </c>
      <c r="N53" s="69">
        <v>-1</v>
      </c>
      <c r="O53" s="70">
        <v>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602</v>
      </c>
      <c r="L57" s="84" t="s">
        <v>602</v>
      </c>
      <c r="M57" s="84" t="s">
        <v>602</v>
      </c>
      <c r="N57" s="84" t="s">
        <v>602</v>
      </c>
      <c r="O57" s="85" t="s">
        <v>602</v>
      </c>
    </row>
    <row r="58" spans="1:21" ht="31.5" customHeight="1" thickBot="1" x14ac:dyDescent="0.2">
      <c r="B58" s="1224"/>
      <c r="C58" s="1225"/>
      <c r="D58" s="1229" t="s">
        <v>27</v>
      </c>
      <c r="E58" s="1230"/>
      <c r="F58" s="1230"/>
      <c r="G58" s="1230"/>
      <c r="H58" s="1230"/>
      <c r="I58" s="1230"/>
      <c r="J58" s="1231"/>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gkXSp7sv8D13c/diRxesgrNzSzM6ItNBGmwxxfKbTcQyeCuUTWKUYE8ut6sms78pz09w1zdD3e1xGw+3FOZSA==" saltValue="CxI5dFnYwt2iH9ERgs1T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2" t="s">
        <v>30</v>
      </c>
      <c r="C41" s="1253"/>
      <c r="D41" s="102"/>
      <c r="E41" s="1254" t="s">
        <v>31</v>
      </c>
      <c r="F41" s="1254"/>
      <c r="G41" s="1254"/>
      <c r="H41" s="1255"/>
      <c r="I41" s="103">
        <v>1111</v>
      </c>
      <c r="J41" s="104">
        <v>1268</v>
      </c>
      <c r="K41" s="104">
        <v>1548</v>
      </c>
      <c r="L41" s="104">
        <v>1773</v>
      </c>
      <c r="M41" s="105">
        <v>2132</v>
      </c>
    </row>
    <row r="42" spans="2:13" ht="27.75" customHeight="1" x14ac:dyDescent="0.15">
      <c r="B42" s="1242"/>
      <c r="C42" s="1243"/>
      <c r="D42" s="106"/>
      <c r="E42" s="1246" t="s">
        <v>32</v>
      </c>
      <c r="F42" s="1246"/>
      <c r="G42" s="1246"/>
      <c r="H42" s="1247"/>
      <c r="I42" s="107" t="s">
        <v>519</v>
      </c>
      <c r="J42" s="108" t="s">
        <v>519</v>
      </c>
      <c r="K42" s="108" t="s">
        <v>519</v>
      </c>
      <c r="L42" s="108" t="s">
        <v>519</v>
      </c>
      <c r="M42" s="109" t="s">
        <v>519</v>
      </c>
    </row>
    <row r="43" spans="2:13" ht="27.75" customHeight="1" x14ac:dyDescent="0.15">
      <c r="B43" s="1242"/>
      <c r="C43" s="1243"/>
      <c r="D43" s="106"/>
      <c r="E43" s="1246" t="s">
        <v>33</v>
      </c>
      <c r="F43" s="1246"/>
      <c r="G43" s="1246"/>
      <c r="H43" s="1247"/>
      <c r="I43" s="107">
        <v>30</v>
      </c>
      <c r="J43" s="108">
        <v>27</v>
      </c>
      <c r="K43" s="108">
        <v>14</v>
      </c>
      <c r="L43" s="108">
        <v>19</v>
      </c>
      <c r="M43" s="109">
        <v>14</v>
      </c>
    </row>
    <row r="44" spans="2:13" ht="27.75" customHeight="1" x14ac:dyDescent="0.15">
      <c r="B44" s="1242"/>
      <c r="C44" s="1243"/>
      <c r="D44" s="106"/>
      <c r="E44" s="1246" t="s">
        <v>34</v>
      </c>
      <c r="F44" s="1246"/>
      <c r="G44" s="1246"/>
      <c r="H44" s="1247"/>
      <c r="I44" s="107">
        <v>8</v>
      </c>
      <c r="J44" s="108">
        <v>7</v>
      </c>
      <c r="K44" s="108">
        <v>3</v>
      </c>
      <c r="L44" s="108">
        <v>3</v>
      </c>
      <c r="M44" s="109">
        <v>2</v>
      </c>
    </row>
    <row r="45" spans="2:13" ht="27.75" customHeight="1" x14ac:dyDescent="0.15">
      <c r="B45" s="1242"/>
      <c r="C45" s="1243"/>
      <c r="D45" s="106"/>
      <c r="E45" s="1246" t="s">
        <v>35</v>
      </c>
      <c r="F45" s="1246"/>
      <c r="G45" s="1246"/>
      <c r="H45" s="1247"/>
      <c r="I45" s="107">
        <v>124</v>
      </c>
      <c r="J45" s="108">
        <v>86</v>
      </c>
      <c r="K45" s="108">
        <v>90</v>
      </c>
      <c r="L45" s="108">
        <v>63</v>
      </c>
      <c r="M45" s="109">
        <v>70</v>
      </c>
    </row>
    <row r="46" spans="2:13" ht="27.75" customHeight="1" x14ac:dyDescent="0.15">
      <c r="B46" s="1242"/>
      <c r="C46" s="1243"/>
      <c r="D46" s="110"/>
      <c r="E46" s="1246" t="s">
        <v>36</v>
      </c>
      <c r="F46" s="1246"/>
      <c r="G46" s="1246"/>
      <c r="H46" s="1247"/>
      <c r="I46" s="107" t="s">
        <v>519</v>
      </c>
      <c r="J46" s="108" t="s">
        <v>519</v>
      </c>
      <c r="K46" s="108" t="s">
        <v>519</v>
      </c>
      <c r="L46" s="108" t="s">
        <v>519</v>
      </c>
      <c r="M46" s="109" t="s">
        <v>519</v>
      </c>
    </row>
    <row r="47" spans="2:13" ht="27.75" customHeight="1" x14ac:dyDescent="0.15">
      <c r="B47" s="1242"/>
      <c r="C47" s="1243"/>
      <c r="D47" s="111"/>
      <c r="E47" s="1256" t="s">
        <v>37</v>
      </c>
      <c r="F47" s="1257"/>
      <c r="G47" s="1257"/>
      <c r="H47" s="1258"/>
      <c r="I47" s="107" t="s">
        <v>519</v>
      </c>
      <c r="J47" s="108" t="s">
        <v>519</v>
      </c>
      <c r="K47" s="108" t="s">
        <v>519</v>
      </c>
      <c r="L47" s="108" t="s">
        <v>519</v>
      </c>
      <c r="M47" s="109" t="s">
        <v>519</v>
      </c>
    </row>
    <row r="48" spans="2:13" ht="27.75" customHeight="1" x14ac:dyDescent="0.15">
      <c r="B48" s="1242"/>
      <c r="C48" s="1243"/>
      <c r="D48" s="106"/>
      <c r="E48" s="1246" t="s">
        <v>38</v>
      </c>
      <c r="F48" s="1246"/>
      <c r="G48" s="1246"/>
      <c r="H48" s="1247"/>
      <c r="I48" s="107" t="s">
        <v>519</v>
      </c>
      <c r="J48" s="108" t="s">
        <v>519</v>
      </c>
      <c r="K48" s="108" t="s">
        <v>519</v>
      </c>
      <c r="L48" s="108" t="s">
        <v>519</v>
      </c>
      <c r="M48" s="109" t="s">
        <v>519</v>
      </c>
    </row>
    <row r="49" spans="2:13" ht="27.75" customHeight="1" x14ac:dyDescent="0.15">
      <c r="B49" s="1244"/>
      <c r="C49" s="1245"/>
      <c r="D49" s="106"/>
      <c r="E49" s="1246" t="s">
        <v>39</v>
      </c>
      <c r="F49" s="1246"/>
      <c r="G49" s="1246"/>
      <c r="H49" s="1247"/>
      <c r="I49" s="107" t="s">
        <v>519</v>
      </c>
      <c r="J49" s="108" t="s">
        <v>519</v>
      </c>
      <c r="K49" s="108" t="s">
        <v>519</v>
      </c>
      <c r="L49" s="108" t="s">
        <v>519</v>
      </c>
      <c r="M49" s="109" t="s">
        <v>519</v>
      </c>
    </row>
    <row r="50" spans="2:13" ht="27.75" customHeight="1" x14ac:dyDescent="0.15">
      <c r="B50" s="1240" t="s">
        <v>40</v>
      </c>
      <c r="C50" s="1241"/>
      <c r="D50" s="112"/>
      <c r="E50" s="1246" t="s">
        <v>41</v>
      </c>
      <c r="F50" s="1246"/>
      <c r="G50" s="1246"/>
      <c r="H50" s="1247"/>
      <c r="I50" s="107">
        <v>4852</v>
      </c>
      <c r="J50" s="108">
        <v>4752</v>
      </c>
      <c r="K50" s="108">
        <v>4602</v>
      </c>
      <c r="L50" s="108">
        <v>4716</v>
      </c>
      <c r="M50" s="109">
        <v>4687</v>
      </c>
    </row>
    <row r="51" spans="2:13" ht="27.75" customHeight="1" x14ac:dyDescent="0.15">
      <c r="B51" s="1242"/>
      <c r="C51" s="1243"/>
      <c r="D51" s="106"/>
      <c r="E51" s="1246" t="s">
        <v>42</v>
      </c>
      <c r="F51" s="1246"/>
      <c r="G51" s="1246"/>
      <c r="H51" s="1247"/>
      <c r="I51" s="107">
        <v>5</v>
      </c>
      <c r="J51" s="108">
        <v>3</v>
      </c>
      <c r="K51" s="108">
        <v>2</v>
      </c>
      <c r="L51" s="108" t="s">
        <v>519</v>
      </c>
      <c r="M51" s="109" t="s">
        <v>519</v>
      </c>
    </row>
    <row r="52" spans="2:13" ht="27.75" customHeight="1" x14ac:dyDescent="0.15">
      <c r="B52" s="1244"/>
      <c r="C52" s="1245"/>
      <c r="D52" s="106"/>
      <c r="E52" s="1246" t="s">
        <v>43</v>
      </c>
      <c r="F52" s="1246"/>
      <c r="G52" s="1246"/>
      <c r="H52" s="1247"/>
      <c r="I52" s="107">
        <v>1548</v>
      </c>
      <c r="J52" s="108">
        <v>1780</v>
      </c>
      <c r="K52" s="108">
        <v>1959</v>
      </c>
      <c r="L52" s="108">
        <v>2085</v>
      </c>
      <c r="M52" s="109">
        <v>2215</v>
      </c>
    </row>
    <row r="53" spans="2:13" ht="27.75" customHeight="1" thickBot="1" x14ac:dyDescent="0.2">
      <c r="B53" s="1248" t="s">
        <v>44</v>
      </c>
      <c r="C53" s="1249"/>
      <c r="D53" s="113"/>
      <c r="E53" s="1250" t="s">
        <v>45</v>
      </c>
      <c r="F53" s="1250"/>
      <c r="G53" s="1250"/>
      <c r="H53" s="1251"/>
      <c r="I53" s="114">
        <v>-5133</v>
      </c>
      <c r="J53" s="115">
        <v>-5147</v>
      </c>
      <c r="K53" s="115">
        <v>-4907</v>
      </c>
      <c r="L53" s="115">
        <v>-4942</v>
      </c>
      <c r="M53" s="116">
        <v>-4683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52QCOizajYnojrXfikRbO9tI1HTb1GMCd8UKwBJeli9OVqzBTTaT26kzzBABLUpLGpZb4j+TmB76q9wwwFfRQ==" saltValue="rHbk5gSGIlefrwK8CMs4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1" t="s">
        <v>48</v>
      </c>
      <c r="D55" s="1261"/>
      <c r="E55" s="1262"/>
      <c r="F55" s="128">
        <v>575</v>
      </c>
      <c r="G55" s="128">
        <v>673</v>
      </c>
      <c r="H55" s="129">
        <v>631</v>
      </c>
    </row>
    <row r="56" spans="2:8" ht="52.5" customHeight="1" x14ac:dyDescent="0.15">
      <c r="B56" s="130"/>
      <c r="C56" s="1263" t="s">
        <v>49</v>
      </c>
      <c r="D56" s="1263"/>
      <c r="E56" s="1264"/>
      <c r="F56" s="131">
        <v>243</v>
      </c>
      <c r="G56" s="131">
        <v>243</v>
      </c>
      <c r="H56" s="132">
        <v>243</v>
      </c>
    </row>
    <row r="57" spans="2:8" ht="53.25" customHeight="1" x14ac:dyDescent="0.15">
      <c r="B57" s="130"/>
      <c r="C57" s="1265" t="s">
        <v>50</v>
      </c>
      <c r="D57" s="1265"/>
      <c r="E57" s="1266"/>
      <c r="F57" s="133">
        <v>3639</v>
      </c>
      <c r="G57" s="133">
        <v>3669</v>
      </c>
      <c r="H57" s="134">
        <v>3696</v>
      </c>
    </row>
    <row r="58" spans="2:8" ht="45.75" customHeight="1" x14ac:dyDescent="0.15">
      <c r="B58" s="135"/>
      <c r="C58" s="1267" t="s">
        <v>603</v>
      </c>
      <c r="D58" s="1268"/>
      <c r="E58" s="1269"/>
      <c r="F58" s="136">
        <v>800</v>
      </c>
      <c r="G58" s="136">
        <v>800</v>
      </c>
      <c r="H58" s="137">
        <v>800</v>
      </c>
    </row>
    <row r="59" spans="2:8" ht="45.75" customHeight="1" x14ac:dyDescent="0.15">
      <c r="B59" s="135"/>
      <c r="C59" s="1267" t="s">
        <v>604</v>
      </c>
      <c r="D59" s="1268"/>
      <c r="E59" s="1269"/>
      <c r="F59" s="136">
        <v>700</v>
      </c>
      <c r="G59" s="136">
        <v>700</v>
      </c>
      <c r="H59" s="137">
        <v>700</v>
      </c>
    </row>
    <row r="60" spans="2:8" ht="45.75" customHeight="1" x14ac:dyDescent="0.15">
      <c r="B60" s="135"/>
      <c r="C60" s="1267" t="s">
        <v>605</v>
      </c>
      <c r="D60" s="1268"/>
      <c r="E60" s="1269"/>
      <c r="F60" s="136">
        <v>600</v>
      </c>
      <c r="G60" s="136">
        <v>600</v>
      </c>
      <c r="H60" s="137">
        <v>600</v>
      </c>
    </row>
    <row r="61" spans="2:8" ht="45.75" customHeight="1" x14ac:dyDescent="0.15">
      <c r="B61" s="135"/>
      <c r="C61" s="1267" t="s">
        <v>606</v>
      </c>
      <c r="D61" s="1268"/>
      <c r="E61" s="1269"/>
      <c r="F61" s="136">
        <v>518</v>
      </c>
      <c r="G61" s="136">
        <v>538</v>
      </c>
      <c r="H61" s="137">
        <v>554</v>
      </c>
    </row>
    <row r="62" spans="2:8" ht="45.75" customHeight="1" thickBot="1" x14ac:dyDescent="0.2">
      <c r="B62" s="138"/>
      <c r="C62" s="1270" t="s">
        <v>607</v>
      </c>
      <c r="D62" s="1271"/>
      <c r="E62" s="1272"/>
      <c r="F62" s="139">
        <v>500</v>
      </c>
      <c r="G62" s="139">
        <v>500</v>
      </c>
      <c r="H62" s="140">
        <v>500</v>
      </c>
    </row>
    <row r="63" spans="2:8" ht="52.5" customHeight="1" thickBot="1" x14ac:dyDescent="0.2">
      <c r="B63" s="141"/>
      <c r="C63" s="1259" t="s">
        <v>51</v>
      </c>
      <c r="D63" s="1259"/>
      <c r="E63" s="1260"/>
      <c r="F63" s="142">
        <v>4457</v>
      </c>
      <c r="G63" s="142">
        <v>4585</v>
      </c>
      <c r="H63" s="143">
        <v>4570</v>
      </c>
    </row>
    <row r="64" spans="2:8" ht="15" customHeight="1" x14ac:dyDescent="0.15"/>
  </sheetData>
  <sheetProtection algorithmName="SHA-512" hashValue="0I4WIP/GDQ/QaDQr/KIIOO3mJtnd2k5bQGMqRVbeBcvzk8xdG+ZZZIXB/0yzbKneEVqYkfjgc4lptuH/m7v/VA==" saltValue="dxEphwBYmCt1LCfN5i6BZ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496282</v>
      </c>
      <c r="E3" s="162"/>
      <c r="F3" s="163">
        <v>291945</v>
      </c>
      <c r="G3" s="164"/>
      <c r="H3" s="165"/>
    </row>
    <row r="4" spans="1:8" x14ac:dyDescent="0.15">
      <c r="A4" s="166"/>
      <c r="B4" s="167"/>
      <c r="C4" s="168"/>
      <c r="D4" s="169">
        <v>431269</v>
      </c>
      <c r="E4" s="170"/>
      <c r="F4" s="171">
        <v>127651</v>
      </c>
      <c r="G4" s="172"/>
      <c r="H4" s="173"/>
    </row>
    <row r="5" spans="1:8" x14ac:dyDescent="0.15">
      <c r="A5" s="154" t="s">
        <v>553</v>
      </c>
      <c r="B5" s="159"/>
      <c r="C5" s="160"/>
      <c r="D5" s="161">
        <v>521233</v>
      </c>
      <c r="E5" s="162"/>
      <c r="F5" s="163">
        <v>291173</v>
      </c>
      <c r="G5" s="164"/>
      <c r="H5" s="165"/>
    </row>
    <row r="6" spans="1:8" x14ac:dyDescent="0.15">
      <c r="A6" s="166"/>
      <c r="B6" s="167"/>
      <c r="C6" s="168"/>
      <c r="D6" s="169">
        <v>390927</v>
      </c>
      <c r="E6" s="170"/>
      <c r="F6" s="171">
        <v>119071</v>
      </c>
      <c r="G6" s="172"/>
      <c r="H6" s="173"/>
    </row>
    <row r="7" spans="1:8" x14ac:dyDescent="0.15">
      <c r="A7" s="154" t="s">
        <v>554</v>
      </c>
      <c r="B7" s="159"/>
      <c r="C7" s="160"/>
      <c r="D7" s="161">
        <v>587972</v>
      </c>
      <c r="E7" s="162"/>
      <c r="F7" s="163">
        <v>271581</v>
      </c>
      <c r="G7" s="164"/>
      <c r="H7" s="165"/>
    </row>
    <row r="8" spans="1:8" x14ac:dyDescent="0.15">
      <c r="A8" s="166"/>
      <c r="B8" s="167"/>
      <c r="C8" s="168"/>
      <c r="D8" s="169">
        <v>481798</v>
      </c>
      <c r="E8" s="170"/>
      <c r="F8" s="171">
        <v>117844</v>
      </c>
      <c r="G8" s="172"/>
      <c r="H8" s="173"/>
    </row>
    <row r="9" spans="1:8" x14ac:dyDescent="0.15">
      <c r="A9" s="154" t="s">
        <v>555</v>
      </c>
      <c r="B9" s="159"/>
      <c r="C9" s="160"/>
      <c r="D9" s="161">
        <v>425907</v>
      </c>
      <c r="E9" s="162"/>
      <c r="F9" s="163">
        <v>268375</v>
      </c>
      <c r="G9" s="164"/>
      <c r="H9" s="165"/>
    </row>
    <row r="10" spans="1:8" x14ac:dyDescent="0.15">
      <c r="A10" s="166"/>
      <c r="B10" s="167"/>
      <c r="C10" s="168"/>
      <c r="D10" s="169">
        <v>361751</v>
      </c>
      <c r="E10" s="170"/>
      <c r="F10" s="171">
        <v>119602</v>
      </c>
      <c r="G10" s="172"/>
      <c r="H10" s="173"/>
    </row>
    <row r="11" spans="1:8" x14ac:dyDescent="0.15">
      <c r="A11" s="154" t="s">
        <v>556</v>
      </c>
      <c r="B11" s="159"/>
      <c r="C11" s="160"/>
      <c r="D11" s="161">
        <v>370586</v>
      </c>
      <c r="E11" s="162"/>
      <c r="F11" s="163">
        <v>301035</v>
      </c>
      <c r="G11" s="164"/>
      <c r="H11" s="165"/>
    </row>
    <row r="12" spans="1:8" x14ac:dyDescent="0.15">
      <c r="A12" s="166"/>
      <c r="B12" s="167"/>
      <c r="C12" s="174"/>
      <c r="D12" s="169">
        <v>319497</v>
      </c>
      <c r="E12" s="170"/>
      <c r="F12" s="171">
        <v>154376</v>
      </c>
      <c r="G12" s="172"/>
      <c r="H12" s="173"/>
    </row>
    <row r="13" spans="1:8" x14ac:dyDescent="0.15">
      <c r="A13" s="154"/>
      <c r="B13" s="159"/>
      <c r="C13" s="175"/>
      <c r="D13" s="176">
        <v>480396</v>
      </c>
      <c r="E13" s="177"/>
      <c r="F13" s="178">
        <v>284822</v>
      </c>
      <c r="G13" s="179"/>
      <c r="H13" s="165"/>
    </row>
    <row r="14" spans="1:8" x14ac:dyDescent="0.15">
      <c r="A14" s="166"/>
      <c r="B14" s="167"/>
      <c r="C14" s="168"/>
      <c r="D14" s="169">
        <v>397048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4.03</v>
      </c>
      <c r="C19" s="180">
        <f>ROUND(VALUE(SUBSTITUTE(実質収支比率等に係る経年分析!G$48,"▲","-")),2)</f>
        <v>4.5</v>
      </c>
      <c r="D19" s="180">
        <f>ROUND(VALUE(SUBSTITUTE(実質収支比率等に係る経年分析!H$48,"▲","-")),2)</f>
        <v>2.0499999999999998</v>
      </c>
      <c r="E19" s="180">
        <f>ROUND(VALUE(SUBSTITUTE(実質収支比率等に係る経年分析!I$48,"▲","-")),2)</f>
        <v>0.94</v>
      </c>
      <c r="F19" s="180">
        <f>ROUND(VALUE(SUBSTITUTE(実質収支比率等に係る経年分析!J$48,"▲","-")),2)</f>
        <v>0.87</v>
      </c>
    </row>
    <row r="20" spans="1:11" x14ac:dyDescent="0.15">
      <c r="A20" s="180" t="s">
        <v>55</v>
      </c>
      <c r="B20" s="180">
        <f>ROUND(VALUE(SUBSTITUTE(実質収支比率等に係る経年分析!F$47,"▲","-")),2)</f>
        <v>68.739999999999995</v>
      </c>
      <c r="C20" s="180">
        <f>ROUND(VALUE(SUBSTITUTE(実質収支比率等に係る経年分析!G$47,"▲","-")),2)</f>
        <v>62.58</v>
      </c>
      <c r="D20" s="180">
        <f>ROUND(VALUE(SUBSTITUTE(実質収支比率等に係る経年分析!H$47,"▲","-")),2)</f>
        <v>54.12</v>
      </c>
      <c r="E20" s="180">
        <f>ROUND(VALUE(SUBSTITUTE(実質収支比率等に係る経年分析!I$47,"▲","-")),2)</f>
        <v>62.93</v>
      </c>
      <c r="F20" s="180">
        <f>ROUND(VALUE(SUBSTITUTE(実質収支比率等に係る経年分析!J$47,"▲","-")),2)</f>
        <v>56.37</v>
      </c>
    </row>
    <row r="21" spans="1:11" x14ac:dyDescent="0.15">
      <c r="A21" s="180" t="s">
        <v>56</v>
      </c>
      <c r="B21" s="180">
        <f>IF(ISNUMBER(VALUE(SUBSTITUTE(実質収支比率等に係る経年分析!F$49,"▲","-"))),ROUND(VALUE(SUBSTITUTE(実質収支比率等に係る経年分析!F$49,"▲","-")),2),NA())</f>
        <v>0.9</v>
      </c>
      <c r="C21" s="180">
        <f>IF(ISNUMBER(VALUE(SUBSTITUTE(実質収支比率等に係る経年分析!G$49,"▲","-"))),ROUND(VALUE(SUBSTITUTE(実質収支比率等に係る経年分析!G$49,"▲","-")),2),NA())</f>
        <v>-8.36</v>
      </c>
      <c r="D21" s="180">
        <f>IF(ISNUMBER(VALUE(SUBSTITUTE(実質収支比率等に係る経年分析!H$49,"▲","-"))),ROUND(VALUE(SUBSTITUTE(実質収支比率等に係る経年分析!H$49,"▲","-")),2),NA())</f>
        <v>-13.79</v>
      </c>
      <c r="E21" s="180">
        <f>IF(ISNUMBER(VALUE(SUBSTITUTE(実質収支比率等に係る経年分析!I$49,"▲","-"))),ROUND(VALUE(SUBSTITUTE(実質収支比率等に係る経年分析!I$49,"▲","-")),2),NA())</f>
        <v>8.08</v>
      </c>
      <c r="F21" s="180">
        <f>IF(ISNUMBER(VALUE(SUBSTITUTE(実質収支比率等に係る経年分析!J$49,"▲","-"))),ROUND(VALUE(SUBSTITUTE(実質収支比率等に係る経年分析!J$49,"▲","-")),2),NA())</f>
        <v>-3.77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宅地造成事業会計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国民健康保険事業（施設勘定）会計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国民健康保険事業（事業勘定）会計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0.13</v>
      </c>
    </row>
    <row r="35" spans="1:16" x14ac:dyDescent="0.15">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4.0199999999999996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2.0499999999999998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105</v>
      </c>
      <c r="E42" s="182"/>
      <c r="F42" s="182"/>
      <c r="G42" s="182">
        <f>'実質公債費比率（分子）の構造'!L$52</f>
        <v>122</v>
      </c>
      <c r="H42" s="182"/>
      <c r="I42" s="182"/>
      <c r="J42" s="182">
        <f>'実質公債費比率（分子）の構造'!M$52</f>
        <v>124</v>
      </c>
      <c r="K42" s="182"/>
      <c r="L42" s="182"/>
      <c r="M42" s="182">
        <f>'実質公債費比率（分子）の構造'!N$52</f>
        <v>136</v>
      </c>
      <c r="N42" s="182"/>
      <c r="O42" s="182"/>
      <c r="P42" s="182">
        <f>'実質公債費比率（分子）の構造'!O$52</f>
        <v>133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5</v>
      </c>
      <c r="C46" s="182"/>
      <c r="D46" s="182"/>
      <c r="E46" s="182">
        <f>'実質公債費比率（分子）の構造'!L$48</f>
        <v>6</v>
      </c>
      <c r="F46" s="182"/>
      <c r="G46" s="182"/>
      <c r="H46" s="182">
        <f>'実質公債費比率（分子）の構造'!M$48</f>
        <v>6</v>
      </c>
      <c r="I46" s="182"/>
      <c r="J46" s="182"/>
      <c r="K46" s="182">
        <f>'実質公債費比率（分子）の構造'!N$48</f>
        <v>5</v>
      </c>
      <c r="L46" s="182"/>
      <c r="M46" s="182"/>
      <c r="N46" s="182">
        <f>'実質公債費比率（分子）の構造'!O$48</f>
        <v>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99</v>
      </c>
      <c r="C49" s="182"/>
      <c r="D49" s="182"/>
      <c r="E49" s="182">
        <f>'実質公債費比率（分子）の構造'!L$45</f>
        <v>117</v>
      </c>
      <c r="F49" s="182"/>
      <c r="G49" s="182"/>
      <c r="H49" s="182">
        <f>'実質公債費比率（分子）の構造'!M$45</f>
        <v>106</v>
      </c>
      <c r="I49" s="182"/>
      <c r="J49" s="182"/>
      <c r="K49" s="182">
        <f>'実質公債費比率（分子）の構造'!N$45</f>
        <v>130</v>
      </c>
      <c r="L49" s="182"/>
      <c r="M49" s="182"/>
      <c r="N49" s="182">
        <f>'実質公債費比率（分子）の構造'!O$45</f>
        <v>137</v>
      </c>
      <c r="O49" s="182"/>
      <c r="P49" s="182"/>
    </row>
    <row r="50" spans="1:16" x14ac:dyDescent="0.15">
      <c r="A50" s="182" t="s">
        <v>71</v>
      </c>
      <c r="B50" s="182" t="e">
        <f>NA()</f>
        <v>#N/A</v>
      </c>
      <c r="C50" s="182">
        <f>IF(ISNUMBER('実質公債費比率（分子）の構造'!K$53),'実質公債費比率（分子）の構造'!K$53,NA())</f>
        <v>-1</v>
      </c>
      <c r="D50" s="182" t="e">
        <f>NA()</f>
        <v>#N/A</v>
      </c>
      <c r="E50" s="182" t="e">
        <f>NA()</f>
        <v>#N/A</v>
      </c>
      <c r="F50" s="182">
        <f>IF(ISNUMBER('実質公債費比率（分子）の構造'!L$53),'実質公債費比率（分子）の構造'!L$53,NA())</f>
        <v>1</v>
      </c>
      <c r="G50" s="182" t="e">
        <f>NA()</f>
        <v>#N/A</v>
      </c>
      <c r="H50" s="182" t="e">
        <f>NA()</f>
        <v>#N/A</v>
      </c>
      <c r="I50" s="182">
        <f>IF(ISNUMBER('実質公債費比率（分子）の構造'!M$53),'実質公債費比率（分子）の構造'!M$53,NA())</f>
        <v>-12</v>
      </c>
      <c r="J50" s="182" t="e">
        <f>NA()</f>
        <v>#N/A</v>
      </c>
      <c r="K50" s="182" t="e">
        <f>NA()</f>
        <v>#N/A</v>
      </c>
      <c r="L50" s="182">
        <f>IF(ISNUMBER('実質公債費比率（分子）の構造'!N$53),'実質公債費比率（分子）の構造'!N$53,NA())</f>
        <v>-1</v>
      </c>
      <c r="M50" s="182" t="e">
        <f>NA()</f>
        <v>#N/A</v>
      </c>
      <c r="N50" s="182" t="e">
        <f>NA()</f>
        <v>#N/A</v>
      </c>
      <c r="O50" s="182">
        <f>IF(ISNUMBER('実質公債費比率（分子）の構造'!O$53),'実質公債費比率（分子）の構造'!O$53,NA())</f>
        <v>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1548</v>
      </c>
      <c r="E56" s="181"/>
      <c r="F56" s="181"/>
      <c r="G56" s="181">
        <f>'将来負担比率（分子）の構造'!J$52</f>
        <v>1780</v>
      </c>
      <c r="H56" s="181"/>
      <c r="I56" s="181"/>
      <c r="J56" s="181">
        <f>'将来負担比率（分子）の構造'!K$52</f>
        <v>1959</v>
      </c>
      <c r="K56" s="181"/>
      <c r="L56" s="181"/>
      <c r="M56" s="181">
        <f>'将来負担比率（分子）の構造'!L$52</f>
        <v>2085</v>
      </c>
      <c r="N56" s="181"/>
      <c r="O56" s="181"/>
      <c r="P56" s="181">
        <f>'将来負担比率（分子）の構造'!M$52</f>
        <v>2215</v>
      </c>
    </row>
    <row r="57" spans="1:16" x14ac:dyDescent="0.15">
      <c r="A57" s="181" t="s">
        <v>42</v>
      </c>
      <c r="B57" s="181"/>
      <c r="C57" s="181"/>
      <c r="D57" s="181">
        <f>'将来負担比率（分子）の構造'!I$51</f>
        <v>5</v>
      </c>
      <c r="E57" s="181"/>
      <c r="F57" s="181"/>
      <c r="G57" s="181">
        <f>'将来負担比率（分子）の構造'!J$51</f>
        <v>3</v>
      </c>
      <c r="H57" s="181"/>
      <c r="I57" s="181"/>
      <c r="J57" s="181">
        <f>'将来負担比率（分子）の構造'!K$51</f>
        <v>2</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4852</v>
      </c>
      <c r="E58" s="181"/>
      <c r="F58" s="181"/>
      <c r="G58" s="181">
        <f>'将来負担比率（分子）の構造'!J$50</f>
        <v>4752</v>
      </c>
      <c r="H58" s="181"/>
      <c r="I58" s="181"/>
      <c r="J58" s="181">
        <f>'将来負担比率（分子）の構造'!K$50</f>
        <v>4602</v>
      </c>
      <c r="K58" s="181"/>
      <c r="L58" s="181"/>
      <c r="M58" s="181">
        <f>'将来負担比率（分子）の構造'!L$50</f>
        <v>4716</v>
      </c>
      <c r="N58" s="181"/>
      <c r="O58" s="181"/>
      <c r="P58" s="181">
        <f>'将来負担比率（分子）の構造'!M$50</f>
        <v>4687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v>
      </c>
      <c r="C62" s="181"/>
      <c r="D62" s="181"/>
      <c r="E62" s="181">
        <f>'将来負担比率（分子）の構造'!J$45</f>
        <v>86</v>
      </c>
      <c r="F62" s="181"/>
      <c r="G62" s="181"/>
      <c r="H62" s="181">
        <f>'将来負担比率（分子）の構造'!K$45</f>
        <v>90</v>
      </c>
      <c r="I62" s="181"/>
      <c r="J62" s="181"/>
      <c r="K62" s="181">
        <f>'将来負担比率（分子）の構造'!L$45</f>
        <v>63</v>
      </c>
      <c r="L62" s="181"/>
      <c r="M62" s="181"/>
      <c r="N62" s="181">
        <f>'将来負担比率（分子）の構造'!M$45</f>
        <v>70</v>
      </c>
      <c r="O62" s="181"/>
      <c r="P62" s="181"/>
    </row>
    <row r="63" spans="1:16" x14ac:dyDescent="0.15">
      <c r="A63" s="181" t="s">
        <v>34</v>
      </c>
      <c r="B63" s="181">
        <f>'将来負担比率（分子）の構造'!I$44</f>
        <v>8</v>
      </c>
      <c r="C63" s="181"/>
      <c r="D63" s="181"/>
      <c r="E63" s="181">
        <f>'将来負担比率（分子）の構造'!J$44</f>
        <v>7</v>
      </c>
      <c r="F63" s="181"/>
      <c r="G63" s="181"/>
      <c r="H63" s="181">
        <f>'将来負担比率（分子）の構造'!K$44</f>
        <v>3</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30</v>
      </c>
      <c r="C64" s="181"/>
      <c r="D64" s="181"/>
      <c r="E64" s="181">
        <f>'将来負担比率（分子）の構造'!J$43</f>
        <v>27</v>
      </c>
      <c r="F64" s="181"/>
      <c r="G64" s="181"/>
      <c r="H64" s="181">
        <f>'将来負担比率（分子）の構造'!K$43</f>
        <v>14</v>
      </c>
      <c r="I64" s="181"/>
      <c r="J64" s="181"/>
      <c r="K64" s="181">
        <f>'将来負担比率（分子）の構造'!L$43</f>
        <v>19</v>
      </c>
      <c r="L64" s="181"/>
      <c r="M64" s="181"/>
      <c r="N64" s="181">
        <f>'将来負担比率（分子）の構造'!M$43</f>
        <v>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1111</v>
      </c>
      <c r="C66" s="181"/>
      <c r="D66" s="181"/>
      <c r="E66" s="181">
        <f>'将来負担比率（分子）の構造'!J$41</f>
        <v>1268</v>
      </c>
      <c r="F66" s="181"/>
      <c r="G66" s="181"/>
      <c r="H66" s="181">
        <f>'将来負担比率（分子）の構造'!K$41</f>
        <v>1548</v>
      </c>
      <c r="I66" s="181"/>
      <c r="J66" s="181"/>
      <c r="K66" s="181">
        <f>'将来負担比率（分子）の構造'!L$41</f>
        <v>1773</v>
      </c>
      <c r="L66" s="181"/>
      <c r="M66" s="181"/>
      <c r="N66" s="181">
        <f>'将来負担比率（分子）の構造'!M$41</f>
        <v>2132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575</v>
      </c>
      <c r="C72" s="185">
        <f>基金残高に係る経年分析!G55</f>
        <v>673</v>
      </c>
      <c r="D72" s="185">
        <f>基金残高に係る経年分析!H55</f>
        <v>631</v>
      </c>
    </row>
    <row r="73" spans="1:16" x14ac:dyDescent="0.15">
      <c r="A73" s="184" t="s">
        <v>78</v>
      </c>
      <c r="B73" s="185">
        <f>基金残高に係る経年分析!F56</f>
        <v>243</v>
      </c>
      <c r="C73" s="185">
        <f>基金残高に係る経年分析!G56</f>
        <v>243</v>
      </c>
      <c r="D73" s="185">
        <f>基金残高に係る経年分析!H56</f>
        <v>243</v>
      </c>
    </row>
    <row r="74" spans="1:16" x14ac:dyDescent="0.15">
      <c r="A74" s="184" t="s">
        <v>79</v>
      </c>
      <c r="B74" s="185">
        <f>基金残高に係る経年分析!F57</f>
        <v>3639</v>
      </c>
      <c r="C74" s="185">
        <f>基金残高に係る経年分析!G57</f>
        <v>3669</v>
      </c>
      <c r="D74" s="185">
        <f>基金残高に係る経年分析!H57</f>
        <v>3696</v>
      </c>
    </row>
  </sheetData>
  <sheetProtection algorithmName="SHA-512" hashValue="17hX27+RMwZiuDPRMP7HaKIta/IYEWLbklFPsTZHf8Io5zBH1K870ShQLpbVgmq/iiFOEMGOwYmvR+OuOt4Gtg==" saltValue="hfgQca5E7dp7ajZOFbWC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6"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733961</v>
      </c>
      <c r="S5" s="698"/>
      <c r="T5" s="698"/>
      <c r="U5" s="698"/>
      <c r="V5" s="698"/>
      <c r="W5" s="698"/>
      <c r="X5" s="698"/>
      <c r="Y5" s="741"/>
      <c r="Z5" s="759">
        <v>31.6</v>
      </c>
      <c r="AA5" s="759"/>
      <c r="AB5" s="759"/>
      <c r="AC5" s="759"/>
      <c r="AD5" s="760">
        <v>733961</v>
      </c>
      <c r="AE5" s="760"/>
      <c r="AF5" s="760"/>
      <c r="AG5" s="760"/>
      <c r="AH5" s="760"/>
      <c r="AI5" s="760"/>
      <c r="AJ5" s="760"/>
      <c r="AK5" s="760"/>
      <c r="AL5" s="742">
        <v>71.2</v>
      </c>
      <c r="AM5" s="715"/>
      <c r="AN5" s="715"/>
      <c r="AO5" s="743"/>
      <c r="AP5" s="710" t="s">
        <v>228</v>
      </c>
      <c r="AQ5" s="711"/>
      <c r="AR5" s="711"/>
      <c r="AS5" s="711"/>
      <c r="AT5" s="711"/>
      <c r="AU5" s="711"/>
      <c r="AV5" s="711"/>
      <c r="AW5" s="711"/>
      <c r="AX5" s="711"/>
      <c r="AY5" s="711"/>
      <c r="AZ5" s="711"/>
      <c r="BA5" s="711"/>
      <c r="BB5" s="711"/>
      <c r="BC5" s="711"/>
      <c r="BD5" s="711"/>
      <c r="BE5" s="711"/>
      <c r="BF5" s="712"/>
      <c r="BG5" s="642">
        <v>731862</v>
      </c>
      <c r="BH5" s="643"/>
      <c r="BI5" s="643"/>
      <c r="BJ5" s="643"/>
      <c r="BK5" s="643"/>
      <c r="BL5" s="643"/>
      <c r="BM5" s="643"/>
      <c r="BN5" s="644"/>
      <c r="BO5" s="675">
        <v>99.7</v>
      </c>
      <c r="BP5" s="675"/>
      <c r="BQ5" s="675"/>
      <c r="BR5" s="675"/>
      <c r="BS5" s="676">
        <v>26</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55538</v>
      </c>
      <c r="S6" s="643"/>
      <c r="T6" s="643"/>
      <c r="U6" s="643"/>
      <c r="V6" s="643"/>
      <c r="W6" s="643"/>
      <c r="X6" s="643"/>
      <c r="Y6" s="644"/>
      <c r="Z6" s="675">
        <v>2.4</v>
      </c>
      <c r="AA6" s="675"/>
      <c r="AB6" s="675"/>
      <c r="AC6" s="675"/>
      <c r="AD6" s="676">
        <v>55538</v>
      </c>
      <c r="AE6" s="676"/>
      <c r="AF6" s="676"/>
      <c r="AG6" s="676"/>
      <c r="AH6" s="676"/>
      <c r="AI6" s="676"/>
      <c r="AJ6" s="676"/>
      <c r="AK6" s="676"/>
      <c r="AL6" s="645">
        <v>5.4</v>
      </c>
      <c r="AM6" s="646"/>
      <c r="AN6" s="646"/>
      <c r="AO6" s="677"/>
      <c r="AP6" s="639" t="s">
        <v>233</v>
      </c>
      <c r="AQ6" s="640"/>
      <c r="AR6" s="640"/>
      <c r="AS6" s="640"/>
      <c r="AT6" s="640"/>
      <c r="AU6" s="640"/>
      <c r="AV6" s="640"/>
      <c r="AW6" s="640"/>
      <c r="AX6" s="640"/>
      <c r="AY6" s="640"/>
      <c r="AZ6" s="640"/>
      <c r="BA6" s="640"/>
      <c r="BB6" s="640"/>
      <c r="BC6" s="640"/>
      <c r="BD6" s="640"/>
      <c r="BE6" s="640"/>
      <c r="BF6" s="641"/>
      <c r="BG6" s="642">
        <v>731862</v>
      </c>
      <c r="BH6" s="643"/>
      <c r="BI6" s="643"/>
      <c r="BJ6" s="643"/>
      <c r="BK6" s="643"/>
      <c r="BL6" s="643"/>
      <c r="BM6" s="643"/>
      <c r="BN6" s="644"/>
      <c r="BO6" s="675">
        <v>99.7</v>
      </c>
      <c r="BP6" s="675"/>
      <c r="BQ6" s="675"/>
      <c r="BR6" s="675"/>
      <c r="BS6" s="676">
        <v>26</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34374</v>
      </c>
      <c r="CS6" s="643"/>
      <c r="CT6" s="643"/>
      <c r="CU6" s="643"/>
      <c r="CV6" s="643"/>
      <c r="CW6" s="643"/>
      <c r="CX6" s="643"/>
      <c r="CY6" s="644"/>
      <c r="CZ6" s="742">
        <v>1.5</v>
      </c>
      <c r="DA6" s="715"/>
      <c r="DB6" s="715"/>
      <c r="DC6" s="745"/>
      <c r="DD6" s="648" t="s">
        <v>139</v>
      </c>
      <c r="DE6" s="643"/>
      <c r="DF6" s="643"/>
      <c r="DG6" s="643"/>
      <c r="DH6" s="643"/>
      <c r="DI6" s="643"/>
      <c r="DJ6" s="643"/>
      <c r="DK6" s="643"/>
      <c r="DL6" s="643"/>
      <c r="DM6" s="643"/>
      <c r="DN6" s="643"/>
      <c r="DO6" s="643"/>
      <c r="DP6" s="644"/>
      <c r="DQ6" s="648">
        <v>34374</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85</v>
      </c>
      <c r="S7" s="643"/>
      <c r="T7" s="643"/>
      <c r="U7" s="643"/>
      <c r="V7" s="643"/>
      <c r="W7" s="643"/>
      <c r="X7" s="643"/>
      <c r="Y7" s="644"/>
      <c r="Z7" s="675">
        <v>0</v>
      </c>
      <c r="AA7" s="675"/>
      <c r="AB7" s="675"/>
      <c r="AC7" s="675"/>
      <c r="AD7" s="676">
        <v>85</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40361</v>
      </c>
      <c r="BH7" s="643"/>
      <c r="BI7" s="643"/>
      <c r="BJ7" s="643"/>
      <c r="BK7" s="643"/>
      <c r="BL7" s="643"/>
      <c r="BM7" s="643"/>
      <c r="BN7" s="644"/>
      <c r="BO7" s="675">
        <v>5.5</v>
      </c>
      <c r="BP7" s="675"/>
      <c r="BQ7" s="675"/>
      <c r="BR7" s="675"/>
      <c r="BS7" s="676">
        <v>26</v>
      </c>
      <c r="BT7" s="676"/>
      <c r="BU7" s="676"/>
      <c r="BV7" s="676"/>
      <c r="BW7" s="676"/>
      <c r="BX7" s="676"/>
      <c r="BY7" s="676"/>
      <c r="BZ7" s="676"/>
      <c r="CA7" s="676"/>
      <c r="CB7" s="730"/>
      <c r="CD7" s="681" t="s">
        <v>237</v>
      </c>
      <c r="CE7" s="682"/>
      <c r="CF7" s="682"/>
      <c r="CG7" s="682"/>
      <c r="CH7" s="682"/>
      <c r="CI7" s="682"/>
      <c r="CJ7" s="682"/>
      <c r="CK7" s="682"/>
      <c r="CL7" s="682"/>
      <c r="CM7" s="682"/>
      <c r="CN7" s="682"/>
      <c r="CO7" s="682"/>
      <c r="CP7" s="682"/>
      <c r="CQ7" s="683"/>
      <c r="CR7" s="642">
        <v>622520</v>
      </c>
      <c r="CS7" s="643"/>
      <c r="CT7" s="643"/>
      <c r="CU7" s="643"/>
      <c r="CV7" s="643"/>
      <c r="CW7" s="643"/>
      <c r="CX7" s="643"/>
      <c r="CY7" s="644"/>
      <c r="CZ7" s="675">
        <v>26.9</v>
      </c>
      <c r="DA7" s="675"/>
      <c r="DB7" s="675"/>
      <c r="DC7" s="675"/>
      <c r="DD7" s="648">
        <v>49302</v>
      </c>
      <c r="DE7" s="643"/>
      <c r="DF7" s="643"/>
      <c r="DG7" s="643"/>
      <c r="DH7" s="643"/>
      <c r="DI7" s="643"/>
      <c r="DJ7" s="643"/>
      <c r="DK7" s="643"/>
      <c r="DL7" s="643"/>
      <c r="DM7" s="643"/>
      <c r="DN7" s="643"/>
      <c r="DO7" s="643"/>
      <c r="DP7" s="644"/>
      <c r="DQ7" s="648">
        <v>437441</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380</v>
      </c>
      <c r="S8" s="643"/>
      <c r="T8" s="643"/>
      <c r="U8" s="643"/>
      <c r="V8" s="643"/>
      <c r="W8" s="643"/>
      <c r="X8" s="643"/>
      <c r="Y8" s="644"/>
      <c r="Z8" s="675">
        <v>0</v>
      </c>
      <c r="AA8" s="675"/>
      <c r="AB8" s="675"/>
      <c r="AC8" s="675"/>
      <c r="AD8" s="676">
        <v>380</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2000</v>
      </c>
      <c r="BH8" s="643"/>
      <c r="BI8" s="643"/>
      <c r="BJ8" s="643"/>
      <c r="BK8" s="643"/>
      <c r="BL8" s="643"/>
      <c r="BM8" s="643"/>
      <c r="BN8" s="644"/>
      <c r="BO8" s="675">
        <v>0.3</v>
      </c>
      <c r="BP8" s="675"/>
      <c r="BQ8" s="675"/>
      <c r="BR8" s="675"/>
      <c r="BS8" s="648" t="s">
        <v>138</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307225</v>
      </c>
      <c r="CS8" s="643"/>
      <c r="CT8" s="643"/>
      <c r="CU8" s="643"/>
      <c r="CV8" s="643"/>
      <c r="CW8" s="643"/>
      <c r="CX8" s="643"/>
      <c r="CY8" s="644"/>
      <c r="CZ8" s="675">
        <v>13.3</v>
      </c>
      <c r="DA8" s="675"/>
      <c r="DB8" s="675"/>
      <c r="DC8" s="675"/>
      <c r="DD8" s="648">
        <v>12636</v>
      </c>
      <c r="DE8" s="643"/>
      <c r="DF8" s="643"/>
      <c r="DG8" s="643"/>
      <c r="DH8" s="643"/>
      <c r="DI8" s="643"/>
      <c r="DJ8" s="643"/>
      <c r="DK8" s="643"/>
      <c r="DL8" s="643"/>
      <c r="DM8" s="643"/>
      <c r="DN8" s="643"/>
      <c r="DO8" s="643"/>
      <c r="DP8" s="644"/>
      <c r="DQ8" s="648">
        <v>228916</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442</v>
      </c>
      <c r="S9" s="643"/>
      <c r="T9" s="643"/>
      <c r="U9" s="643"/>
      <c r="V9" s="643"/>
      <c r="W9" s="643"/>
      <c r="X9" s="643"/>
      <c r="Y9" s="644"/>
      <c r="Z9" s="675">
        <v>0</v>
      </c>
      <c r="AA9" s="675"/>
      <c r="AB9" s="675"/>
      <c r="AC9" s="675"/>
      <c r="AD9" s="676">
        <v>442</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34978</v>
      </c>
      <c r="BH9" s="643"/>
      <c r="BI9" s="643"/>
      <c r="BJ9" s="643"/>
      <c r="BK9" s="643"/>
      <c r="BL9" s="643"/>
      <c r="BM9" s="643"/>
      <c r="BN9" s="644"/>
      <c r="BO9" s="675">
        <v>4.8</v>
      </c>
      <c r="BP9" s="675"/>
      <c r="BQ9" s="675"/>
      <c r="BR9" s="675"/>
      <c r="BS9" s="648" t="s">
        <v>138</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74079</v>
      </c>
      <c r="CS9" s="643"/>
      <c r="CT9" s="643"/>
      <c r="CU9" s="643"/>
      <c r="CV9" s="643"/>
      <c r="CW9" s="643"/>
      <c r="CX9" s="643"/>
      <c r="CY9" s="644"/>
      <c r="CZ9" s="675">
        <v>3.2</v>
      </c>
      <c r="DA9" s="675"/>
      <c r="DB9" s="675"/>
      <c r="DC9" s="675"/>
      <c r="DD9" s="648">
        <v>1338</v>
      </c>
      <c r="DE9" s="643"/>
      <c r="DF9" s="643"/>
      <c r="DG9" s="643"/>
      <c r="DH9" s="643"/>
      <c r="DI9" s="643"/>
      <c r="DJ9" s="643"/>
      <c r="DK9" s="643"/>
      <c r="DL9" s="643"/>
      <c r="DM9" s="643"/>
      <c r="DN9" s="643"/>
      <c r="DO9" s="643"/>
      <c r="DP9" s="644"/>
      <c r="DQ9" s="648">
        <v>69148</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138</v>
      </c>
      <c r="AA10" s="675"/>
      <c r="AB10" s="675"/>
      <c r="AC10" s="675"/>
      <c r="AD10" s="676" t="s">
        <v>245</v>
      </c>
      <c r="AE10" s="676"/>
      <c r="AF10" s="676"/>
      <c r="AG10" s="676"/>
      <c r="AH10" s="676"/>
      <c r="AI10" s="676"/>
      <c r="AJ10" s="676"/>
      <c r="AK10" s="676"/>
      <c r="AL10" s="645" t="s">
        <v>138</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2526</v>
      </c>
      <c r="BH10" s="643"/>
      <c r="BI10" s="643"/>
      <c r="BJ10" s="643"/>
      <c r="BK10" s="643"/>
      <c r="BL10" s="643"/>
      <c r="BM10" s="643"/>
      <c r="BN10" s="644"/>
      <c r="BO10" s="675">
        <v>0.3</v>
      </c>
      <c r="BP10" s="675"/>
      <c r="BQ10" s="675"/>
      <c r="BR10" s="675"/>
      <c r="BS10" s="648" t="s">
        <v>245</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138</v>
      </c>
      <c r="CS10" s="643"/>
      <c r="CT10" s="643"/>
      <c r="CU10" s="643"/>
      <c r="CV10" s="643"/>
      <c r="CW10" s="643"/>
      <c r="CX10" s="643"/>
      <c r="CY10" s="644"/>
      <c r="CZ10" s="675" t="s">
        <v>138</v>
      </c>
      <c r="DA10" s="675"/>
      <c r="DB10" s="675"/>
      <c r="DC10" s="675"/>
      <c r="DD10" s="648" t="s">
        <v>138</v>
      </c>
      <c r="DE10" s="643"/>
      <c r="DF10" s="643"/>
      <c r="DG10" s="643"/>
      <c r="DH10" s="643"/>
      <c r="DI10" s="643"/>
      <c r="DJ10" s="643"/>
      <c r="DK10" s="643"/>
      <c r="DL10" s="643"/>
      <c r="DM10" s="643"/>
      <c r="DN10" s="643"/>
      <c r="DO10" s="643"/>
      <c r="DP10" s="644"/>
      <c r="DQ10" s="648" t="s">
        <v>138</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20248</v>
      </c>
      <c r="S11" s="643"/>
      <c r="T11" s="643"/>
      <c r="U11" s="643"/>
      <c r="V11" s="643"/>
      <c r="W11" s="643"/>
      <c r="X11" s="643"/>
      <c r="Y11" s="644"/>
      <c r="Z11" s="645">
        <v>0.9</v>
      </c>
      <c r="AA11" s="646"/>
      <c r="AB11" s="646"/>
      <c r="AC11" s="647"/>
      <c r="AD11" s="648">
        <v>20248</v>
      </c>
      <c r="AE11" s="643"/>
      <c r="AF11" s="643"/>
      <c r="AG11" s="643"/>
      <c r="AH11" s="643"/>
      <c r="AI11" s="643"/>
      <c r="AJ11" s="643"/>
      <c r="AK11" s="644"/>
      <c r="AL11" s="645">
        <v>2</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857</v>
      </c>
      <c r="BH11" s="643"/>
      <c r="BI11" s="643"/>
      <c r="BJ11" s="643"/>
      <c r="BK11" s="643"/>
      <c r="BL11" s="643"/>
      <c r="BM11" s="643"/>
      <c r="BN11" s="644"/>
      <c r="BO11" s="675">
        <v>0.1</v>
      </c>
      <c r="BP11" s="675"/>
      <c r="BQ11" s="675"/>
      <c r="BR11" s="675"/>
      <c r="BS11" s="648">
        <v>26</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136423</v>
      </c>
      <c r="CS11" s="643"/>
      <c r="CT11" s="643"/>
      <c r="CU11" s="643"/>
      <c r="CV11" s="643"/>
      <c r="CW11" s="643"/>
      <c r="CX11" s="643"/>
      <c r="CY11" s="644"/>
      <c r="CZ11" s="675">
        <v>5.9</v>
      </c>
      <c r="DA11" s="675"/>
      <c r="DB11" s="675"/>
      <c r="DC11" s="675"/>
      <c r="DD11" s="648">
        <v>54999</v>
      </c>
      <c r="DE11" s="643"/>
      <c r="DF11" s="643"/>
      <c r="DG11" s="643"/>
      <c r="DH11" s="643"/>
      <c r="DI11" s="643"/>
      <c r="DJ11" s="643"/>
      <c r="DK11" s="643"/>
      <c r="DL11" s="643"/>
      <c r="DM11" s="643"/>
      <c r="DN11" s="643"/>
      <c r="DO11" s="643"/>
      <c r="DP11" s="644"/>
      <c r="DQ11" s="648">
        <v>91909</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138</v>
      </c>
      <c r="S12" s="643"/>
      <c r="T12" s="643"/>
      <c r="U12" s="643"/>
      <c r="V12" s="643"/>
      <c r="W12" s="643"/>
      <c r="X12" s="643"/>
      <c r="Y12" s="644"/>
      <c r="Z12" s="675" t="s">
        <v>138</v>
      </c>
      <c r="AA12" s="675"/>
      <c r="AB12" s="675"/>
      <c r="AC12" s="675"/>
      <c r="AD12" s="676" t="s">
        <v>245</v>
      </c>
      <c r="AE12" s="676"/>
      <c r="AF12" s="676"/>
      <c r="AG12" s="676"/>
      <c r="AH12" s="676"/>
      <c r="AI12" s="676"/>
      <c r="AJ12" s="676"/>
      <c r="AK12" s="676"/>
      <c r="AL12" s="645" t="s">
        <v>245</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684547</v>
      </c>
      <c r="BH12" s="643"/>
      <c r="BI12" s="643"/>
      <c r="BJ12" s="643"/>
      <c r="BK12" s="643"/>
      <c r="BL12" s="643"/>
      <c r="BM12" s="643"/>
      <c r="BN12" s="644"/>
      <c r="BO12" s="675">
        <v>93.3</v>
      </c>
      <c r="BP12" s="675"/>
      <c r="BQ12" s="675"/>
      <c r="BR12" s="675"/>
      <c r="BS12" s="648" t="s">
        <v>245</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45254</v>
      </c>
      <c r="CS12" s="643"/>
      <c r="CT12" s="643"/>
      <c r="CU12" s="643"/>
      <c r="CV12" s="643"/>
      <c r="CW12" s="643"/>
      <c r="CX12" s="643"/>
      <c r="CY12" s="644"/>
      <c r="CZ12" s="675">
        <v>2</v>
      </c>
      <c r="DA12" s="675"/>
      <c r="DB12" s="675"/>
      <c r="DC12" s="675"/>
      <c r="DD12" s="648">
        <v>2883</v>
      </c>
      <c r="DE12" s="643"/>
      <c r="DF12" s="643"/>
      <c r="DG12" s="643"/>
      <c r="DH12" s="643"/>
      <c r="DI12" s="643"/>
      <c r="DJ12" s="643"/>
      <c r="DK12" s="643"/>
      <c r="DL12" s="643"/>
      <c r="DM12" s="643"/>
      <c r="DN12" s="643"/>
      <c r="DO12" s="643"/>
      <c r="DP12" s="644"/>
      <c r="DQ12" s="648">
        <v>39184</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138</v>
      </c>
      <c r="AA13" s="675"/>
      <c r="AB13" s="675"/>
      <c r="AC13" s="675"/>
      <c r="AD13" s="676" t="s">
        <v>245</v>
      </c>
      <c r="AE13" s="676"/>
      <c r="AF13" s="676"/>
      <c r="AG13" s="676"/>
      <c r="AH13" s="676"/>
      <c r="AI13" s="676"/>
      <c r="AJ13" s="676"/>
      <c r="AK13" s="676"/>
      <c r="AL13" s="645" t="s">
        <v>139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682286</v>
      </c>
      <c r="BH13" s="643"/>
      <c r="BI13" s="643"/>
      <c r="BJ13" s="643"/>
      <c r="BK13" s="643"/>
      <c r="BL13" s="643"/>
      <c r="BM13" s="643"/>
      <c r="BN13" s="644"/>
      <c r="BO13" s="675">
        <v>93</v>
      </c>
      <c r="BP13" s="675"/>
      <c r="BQ13" s="675"/>
      <c r="BR13" s="675"/>
      <c r="BS13" s="648" t="s">
        <v>138</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222984</v>
      </c>
      <c r="CS13" s="643"/>
      <c r="CT13" s="643"/>
      <c r="CU13" s="643"/>
      <c r="CV13" s="643"/>
      <c r="CW13" s="643"/>
      <c r="CX13" s="643"/>
      <c r="CY13" s="644"/>
      <c r="CZ13" s="675">
        <v>9.6</v>
      </c>
      <c r="DA13" s="675"/>
      <c r="DB13" s="675"/>
      <c r="DC13" s="675"/>
      <c r="DD13" s="648">
        <v>178211</v>
      </c>
      <c r="DE13" s="643"/>
      <c r="DF13" s="643"/>
      <c r="DG13" s="643"/>
      <c r="DH13" s="643"/>
      <c r="DI13" s="643"/>
      <c r="DJ13" s="643"/>
      <c r="DK13" s="643"/>
      <c r="DL13" s="643"/>
      <c r="DM13" s="643"/>
      <c r="DN13" s="643"/>
      <c r="DO13" s="643"/>
      <c r="DP13" s="644"/>
      <c r="DQ13" s="648">
        <v>92441</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138</v>
      </c>
      <c r="AA14" s="675"/>
      <c r="AB14" s="675"/>
      <c r="AC14" s="675"/>
      <c r="AD14" s="676" t="s">
        <v>138</v>
      </c>
      <c r="AE14" s="676"/>
      <c r="AF14" s="676"/>
      <c r="AG14" s="676"/>
      <c r="AH14" s="676"/>
      <c r="AI14" s="676"/>
      <c r="AJ14" s="676"/>
      <c r="AK14" s="676"/>
      <c r="AL14" s="645" t="s">
        <v>138</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5128</v>
      </c>
      <c r="BH14" s="643"/>
      <c r="BI14" s="643"/>
      <c r="BJ14" s="643"/>
      <c r="BK14" s="643"/>
      <c r="BL14" s="643"/>
      <c r="BM14" s="643"/>
      <c r="BN14" s="644"/>
      <c r="BO14" s="675">
        <v>0.7</v>
      </c>
      <c r="BP14" s="675"/>
      <c r="BQ14" s="675"/>
      <c r="BR14" s="675"/>
      <c r="BS14" s="648" t="s">
        <v>138</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96551</v>
      </c>
      <c r="CS14" s="643"/>
      <c r="CT14" s="643"/>
      <c r="CU14" s="643"/>
      <c r="CV14" s="643"/>
      <c r="CW14" s="643"/>
      <c r="CX14" s="643"/>
      <c r="CY14" s="644"/>
      <c r="CZ14" s="675">
        <v>4.2</v>
      </c>
      <c r="DA14" s="675"/>
      <c r="DB14" s="675"/>
      <c r="DC14" s="675"/>
      <c r="DD14" s="648">
        <v>52222</v>
      </c>
      <c r="DE14" s="643"/>
      <c r="DF14" s="643"/>
      <c r="DG14" s="643"/>
      <c r="DH14" s="643"/>
      <c r="DI14" s="643"/>
      <c r="DJ14" s="643"/>
      <c r="DK14" s="643"/>
      <c r="DL14" s="643"/>
      <c r="DM14" s="643"/>
      <c r="DN14" s="643"/>
      <c r="DO14" s="643"/>
      <c r="DP14" s="644"/>
      <c r="DQ14" s="648">
        <v>43021</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245</v>
      </c>
      <c r="AE15" s="676"/>
      <c r="AF15" s="676"/>
      <c r="AG15" s="676"/>
      <c r="AH15" s="676"/>
      <c r="AI15" s="676"/>
      <c r="AJ15" s="676"/>
      <c r="AK15" s="676"/>
      <c r="AL15" s="645" t="s">
        <v>138</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1826</v>
      </c>
      <c r="BH15" s="643"/>
      <c r="BI15" s="643"/>
      <c r="BJ15" s="643"/>
      <c r="BK15" s="643"/>
      <c r="BL15" s="643"/>
      <c r="BM15" s="643"/>
      <c r="BN15" s="644"/>
      <c r="BO15" s="675">
        <v>0.2</v>
      </c>
      <c r="BP15" s="675"/>
      <c r="BQ15" s="675"/>
      <c r="BR15" s="675"/>
      <c r="BS15" s="648" t="s">
        <v>138</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169516</v>
      </c>
      <c r="CS15" s="643"/>
      <c r="CT15" s="643"/>
      <c r="CU15" s="643"/>
      <c r="CV15" s="643"/>
      <c r="CW15" s="643"/>
      <c r="CX15" s="643"/>
      <c r="CY15" s="644"/>
      <c r="CZ15" s="675">
        <v>7.3</v>
      </c>
      <c r="DA15" s="675"/>
      <c r="DB15" s="675"/>
      <c r="DC15" s="675"/>
      <c r="DD15" s="648">
        <v>17513</v>
      </c>
      <c r="DE15" s="643"/>
      <c r="DF15" s="643"/>
      <c r="DG15" s="643"/>
      <c r="DH15" s="643"/>
      <c r="DI15" s="643"/>
      <c r="DJ15" s="643"/>
      <c r="DK15" s="643"/>
      <c r="DL15" s="643"/>
      <c r="DM15" s="643"/>
      <c r="DN15" s="643"/>
      <c r="DO15" s="643"/>
      <c r="DP15" s="644"/>
      <c r="DQ15" s="648">
        <v>149661</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3358</v>
      </c>
      <c r="S16" s="643"/>
      <c r="T16" s="643"/>
      <c r="U16" s="643"/>
      <c r="V16" s="643"/>
      <c r="W16" s="643"/>
      <c r="X16" s="643"/>
      <c r="Y16" s="644"/>
      <c r="Z16" s="675">
        <v>0.1</v>
      </c>
      <c r="AA16" s="675"/>
      <c r="AB16" s="675"/>
      <c r="AC16" s="675"/>
      <c r="AD16" s="676">
        <v>3358</v>
      </c>
      <c r="AE16" s="676"/>
      <c r="AF16" s="676"/>
      <c r="AG16" s="676"/>
      <c r="AH16" s="676"/>
      <c r="AI16" s="676"/>
      <c r="AJ16" s="676"/>
      <c r="AK16" s="676"/>
      <c r="AL16" s="645">
        <v>0.3</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245</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465524</v>
      </c>
      <c r="CS16" s="643"/>
      <c r="CT16" s="643"/>
      <c r="CU16" s="643"/>
      <c r="CV16" s="643"/>
      <c r="CW16" s="643"/>
      <c r="CX16" s="643"/>
      <c r="CY16" s="644"/>
      <c r="CZ16" s="675">
        <v>20.100000000000001</v>
      </c>
      <c r="DA16" s="675"/>
      <c r="DB16" s="675"/>
      <c r="DC16" s="675"/>
      <c r="DD16" s="648" t="s">
        <v>139</v>
      </c>
      <c r="DE16" s="643"/>
      <c r="DF16" s="643"/>
      <c r="DG16" s="643"/>
      <c r="DH16" s="643"/>
      <c r="DI16" s="643"/>
      <c r="DJ16" s="643"/>
      <c r="DK16" s="643"/>
      <c r="DL16" s="643"/>
      <c r="DM16" s="643"/>
      <c r="DN16" s="643"/>
      <c r="DO16" s="643"/>
      <c r="DP16" s="644"/>
      <c r="DQ16" s="648">
        <v>32871</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154</v>
      </c>
      <c r="S17" s="643"/>
      <c r="T17" s="643"/>
      <c r="U17" s="643"/>
      <c r="V17" s="643"/>
      <c r="W17" s="643"/>
      <c r="X17" s="643"/>
      <c r="Y17" s="644"/>
      <c r="Z17" s="675">
        <v>0</v>
      </c>
      <c r="AA17" s="675"/>
      <c r="AB17" s="675"/>
      <c r="AC17" s="675"/>
      <c r="AD17" s="676">
        <v>154</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245</v>
      </c>
      <c r="BH17" s="643"/>
      <c r="BI17" s="643"/>
      <c r="BJ17" s="643"/>
      <c r="BK17" s="643"/>
      <c r="BL17" s="643"/>
      <c r="BM17" s="643"/>
      <c r="BN17" s="644"/>
      <c r="BO17" s="675" t="s">
        <v>139</v>
      </c>
      <c r="BP17" s="675"/>
      <c r="BQ17" s="675"/>
      <c r="BR17" s="675"/>
      <c r="BS17" s="648" t="s">
        <v>138</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136873</v>
      </c>
      <c r="CS17" s="643"/>
      <c r="CT17" s="643"/>
      <c r="CU17" s="643"/>
      <c r="CV17" s="643"/>
      <c r="CW17" s="643"/>
      <c r="CX17" s="643"/>
      <c r="CY17" s="644"/>
      <c r="CZ17" s="675">
        <v>5.9</v>
      </c>
      <c r="DA17" s="675"/>
      <c r="DB17" s="675"/>
      <c r="DC17" s="675"/>
      <c r="DD17" s="648" t="s">
        <v>245</v>
      </c>
      <c r="DE17" s="643"/>
      <c r="DF17" s="643"/>
      <c r="DG17" s="643"/>
      <c r="DH17" s="643"/>
      <c r="DI17" s="643"/>
      <c r="DJ17" s="643"/>
      <c r="DK17" s="643"/>
      <c r="DL17" s="643"/>
      <c r="DM17" s="643"/>
      <c r="DN17" s="643"/>
      <c r="DO17" s="643"/>
      <c r="DP17" s="644"/>
      <c r="DQ17" s="648">
        <v>136873</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2018</v>
      </c>
      <c r="S18" s="643"/>
      <c r="T18" s="643"/>
      <c r="U18" s="643"/>
      <c r="V18" s="643"/>
      <c r="W18" s="643"/>
      <c r="X18" s="643"/>
      <c r="Y18" s="644"/>
      <c r="Z18" s="675">
        <v>0.1</v>
      </c>
      <c r="AA18" s="675"/>
      <c r="AB18" s="675"/>
      <c r="AC18" s="675"/>
      <c r="AD18" s="676">
        <v>2018</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245</v>
      </c>
      <c r="BH18" s="643"/>
      <c r="BI18" s="643"/>
      <c r="BJ18" s="643"/>
      <c r="BK18" s="643"/>
      <c r="BL18" s="643"/>
      <c r="BM18" s="643"/>
      <c r="BN18" s="644"/>
      <c r="BO18" s="675" t="s">
        <v>138</v>
      </c>
      <c r="BP18" s="675"/>
      <c r="BQ18" s="675"/>
      <c r="BR18" s="675"/>
      <c r="BS18" s="648" t="s">
        <v>245</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138</v>
      </c>
      <c r="CS18" s="643"/>
      <c r="CT18" s="643"/>
      <c r="CU18" s="643"/>
      <c r="CV18" s="643"/>
      <c r="CW18" s="643"/>
      <c r="CX18" s="643"/>
      <c r="CY18" s="644"/>
      <c r="CZ18" s="675" t="s">
        <v>139</v>
      </c>
      <c r="DA18" s="675"/>
      <c r="DB18" s="675"/>
      <c r="DC18" s="675"/>
      <c r="DD18" s="648" t="s">
        <v>138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257</v>
      </c>
      <c r="S19" s="643"/>
      <c r="T19" s="643"/>
      <c r="U19" s="643"/>
      <c r="V19" s="643"/>
      <c r="W19" s="643"/>
      <c r="X19" s="643"/>
      <c r="Y19" s="644"/>
      <c r="Z19" s="675">
        <v>0</v>
      </c>
      <c r="AA19" s="675"/>
      <c r="AB19" s="675"/>
      <c r="AC19" s="675"/>
      <c r="AD19" s="676">
        <v>257</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2099</v>
      </c>
      <c r="BH19" s="643"/>
      <c r="BI19" s="643"/>
      <c r="BJ19" s="643"/>
      <c r="BK19" s="643"/>
      <c r="BL19" s="643"/>
      <c r="BM19" s="643"/>
      <c r="BN19" s="644"/>
      <c r="BO19" s="675">
        <v>0.3</v>
      </c>
      <c r="BP19" s="675"/>
      <c r="BQ19" s="675"/>
      <c r="BR19" s="675"/>
      <c r="BS19" s="648" t="s">
        <v>138</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245</v>
      </c>
      <c r="CS19" s="643"/>
      <c r="CT19" s="643"/>
      <c r="CU19" s="643"/>
      <c r="CV19" s="643"/>
      <c r="CW19" s="643"/>
      <c r="CX19" s="643"/>
      <c r="CY19" s="644"/>
      <c r="CZ19" s="675" t="s">
        <v>138</v>
      </c>
      <c r="DA19" s="675"/>
      <c r="DB19" s="675"/>
      <c r="DC19" s="675"/>
      <c r="DD19" s="648" t="s">
        <v>139</v>
      </c>
      <c r="DE19" s="643"/>
      <c r="DF19" s="643"/>
      <c r="DG19" s="643"/>
      <c r="DH19" s="643"/>
      <c r="DI19" s="643"/>
      <c r="DJ19" s="643"/>
      <c r="DK19" s="643"/>
      <c r="DL19" s="643"/>
      <c r="DM19" s="643"/>
      <c r="DN19" s="643"/>
      <c r="DO19" s="643"/>
      <c r="DP19" s="644"/>
      <c r="DQ19" s="648" t="s">
        <v>245</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1656</v>
      </c>
      <c r="S20" s="643"/>
      <c r="T20" s="643"/>
      <c r="U20" s="643"/>
      <c r="V20" s="643"/>
      <c r="W20" s="643"/>
      <c r="X20" s="643"/>
      <c r="Y20" s="644"/>
      <c r="Z20" s="675">
        <v>0.1</v>
      </c>
      <c r="AA20" s="675"/>
      <c r="AB20" s="675"/>
      <c r="AC20" s="675"/>
      <c r="AD20" s="676">
        <v>1656</v>
      </c>
      <c r="AE20" s="676"/>
      <c r="AF20" s="676"/>
      <c r="AG20" s="676"/>
      <c r="AH20" s="676"/>
      <c r="AI20" s="676"/>
      <c r="AJ20" s="676"/>
      <c r="AK20" s="676"/>
      <c r="AL20" s="645">
        <v>0.2</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2099</v>
      </c>
      <c r="BH20" s="643"/>
      <c r="BI20" s="643"/>
      <c r="BJ20" s="643"/>
      <c r="BK20" s="643"/>
      <c r="BL20" s="643"/>
      <c r="BM20" s="643"/>
      <c r="BN20" s="644"/>
      <c r="BO20" s="675">
        <v>0.3</v>
      </c>
      <c r="BP20" s="675"/>
      <c r="BQ20" s="675"/>
      <c r="BR20" s="675"/>
      <c r="BS20" s="648" t="s">
        <v>245</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2311323</v>
      </c>
      <c r="CS20" s="643"/>
      <c r="CT20" s="643"/>
      <c r="CU20" s="643"/>
      <c r="CV20" s="643"/>
      <c r="CW20" s="643"/>
      <c r="CX20" s="643"/>
      <c r="CY20" s="644"/>
      <c r="CZ20" s="675">
        <v>100</v>
      </c>
      <c r="DA20" s="675"/>
      <c r="DB20" s="675"/>
      <c r="DC20" s="675"/>
      <c r="DD20" s="648">
        <v>369104</v>
      </c>
      <c r="DE20" s="643"/>
      <c r="DF20" s="643"/>
      <c r="DG20" s="643"/>
      <c r="DH20" s="643"/>
      <c r="DI20" s="643"/>
      <c r="DJ20" s="643"/>
      <c r="DK20" s="643"/>
      <c r="DL20" s="643"/>
      <c r="DM20" s="643"/>
      <c r="DN20" s="643"/>
      <c r="DO20" s="643"/>
      <c r="DP20" s="644"/>
      <c r="DQ20" s="648">
        <v>1355839</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105</v>
      </c>
      <c r="S21" s="643"/>
      <c r="T21" s="643"/>
      <c r="U21" s="643"/>
      <c r="V21" s="643"/>
      <c r="W21" s="643"/>
      <c r="X21" s="643"/>
      <c r="Y21" s="644"/>
      <c r="Z21" s="675">
        <v>0</v>
      </c>
      <c r="AA21" s="675"/>
      <c r="AB21" s="675"/>
      <c r="AC21" s="675"/>
      <c r="AD21" s="676">
        <v>105</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2099</v>
      </c>
      <c r="BH21" s="643"/>
      <c r="BI21" s="643"/>
      <c r="BJ21" s="643"/>
      <c r="BK21" s="643"/>
      <c r="BL21" s="643"/>
      <c r="BM21" s="643"/>
      <c r="BN21" s="644"/>
      <c r="BO21" s="675">
        <v>0.3</v>
      </c>
      <c r="BP21" s="675"/>
      <c r="BQ21" s="675"/>
      <c r="BR21" s="675"/>
      <c r="BS21" s="648" t="s">
        <v>139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280159</v>
      </c>
      <c r="S22" s="643"/>
      <c r="T22" s="643"/>
      <c r="U22" s="643"/>
      <c r="V22" s="643"/>
      <c r="W22" s="643"/>
      <c r="X22" s="643"/>
      <c r="Y22" s="644"/>
      <c r="Z22" s="675">
        <v>12.1</v>
      </c>
      <c r="AA22" s="675"/>
      <c r="AB22" s="675"/>
      <c r="AC22" s="675"/>
      <c r="AD22" s="676">
        <v>202548</v>
      </c>
      <c r="AE22" s="676"/>
      <c r="AF22" s="676"/>
      <c r="AG22" s="676"/>
      <c r="AH22" s="676"/>
      <c r="AI22" s="676"/>
      <c r="AJ22" s="676"/>
      <c r="AK22" s="676"/>
      <c r="AL22" s="645">
        <v>19.600000000000001</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245</v>
      </c>
      <c r="BH22" s="643"/>
      <c r="BI22" s="643"/>
      <c r="BJ22" s="643"/>
      <c r="BK22" s="643"/>
      <c r="BL22" s="643"/>
      <c r="BM22" s="643"/>
      <c r="BN22" s="644"/>
      <c r="BO22" s="675" t="s">
        <v>138</v>
      </c>
      <c r="BP22" s="675"/>
      <c r="BQ22" s="675"/>
      <c r="BR22" s="675"/>
      <c r="BS22" s="648" t="s">
        <v>139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202548</v>
      </c>
      <c r="S23" s="643"/>
      <c r="T23" s="643"/>
      <c r="U23" s="643"/>
      <c r="V23" s="643"/>
      <c r="W23" s="643"/>
      <c r="X23" s="643"/>
      <c r="Y23" s="644"/>
      <c r="Z23" s="675">
        <v>8.6999999999999993</v>
      </c>
      <c r="AA23" s="675"/>
      <c r="AB23" s="675"/>
      <c r="AC23" s="675"/>
      <c r="AD23" s="676">
        <v>202548</v>
      </c>
      <c r="AE23" s="676"/>
      <c r="AF23" s="676"/>
      <c r="AG23" s="676"/>
      <c r="AH23" s="676"/>
      <c r="AI23" s="676"/>
      <c r="AJ23" s="676"/>
      <c r="AK23" s="676"/>
      <c r="AL23" s="645">
        <v>19.600000000000001</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139</v>
      </c>
      <c r="BH23" s="643"/>
      <c r="BI23" s="643"/>
      <c r="BJ23" s="643"/>
      <c r="BK23" s="643"/>
      <c r="BL23" s="643"/>
      <c r="BM23" s="643"/>
      <c r="BN23" s="644"/>
      <c r="BO23" s="675" t="s">
        <v>245</v>
      </c>
      <c r="BP23" s="675"/>
      <c r="BQ23" s="675"/>
      <c r="BR23" s="675"/>
      <c r="BS23" s="648" t="s">
        <v>138</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77610</v>
      </c>
      <c r="S24" s="643"/>
      <c r="T24" s="643"/>
      <c r="U24" s="643"/>
      <c r="V24" s="643"/>
      <c r="W24" s="643"/>
      <c r="X24" s="643"/>
      <c r="Y24" s="644"/>
      <c r="Z24" s="675">
        <v>3.3</v>
      </c>
      <c r="AA24" s="675"/>
      <c r="AB24" s="675"/>
      <c r="AC24" s="675"/>
      <c r="AD24" s="676" t="s">
        <v>138</v>
      </c>
      <c r="AE24" s="676"/>
      <c r="AF24" s="676"/>
      <c r="AG24" s="676"/>
      <c r="AH24" s="676"/>
      <c r="AI24" s="676"/>
      <c r="AJ24" s="676"/>
      <c r="AK24" s="676"/>
      <c r="AL24" s="645" t="s">
        <v>138</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138</v>
      </c>
      <c r="BH24" s="643"/>
      <c r="BI24" s="643"/>
      <c r="BJ24" s="643"/>
      <c r="BK24" s="643"/>
      <c r="BL24" s="643"/>
      <c r="BM24" s="643"/>
      <c r="BN24" s="644"/>
      <c r="BO24" s="675" t="s">
        <v>139</v>
      </c>
      <c r="BP24" s="675"/>
      <c r="BQ24" s="675"/>
      <c r="BR24" s="675"/>
      <c r="BS24" s="648" t="s">
        <v>139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548885</v>
      </c>
      <c r="CS24" s="698"/>
      <c r="CT24" s="698"/>
      <c r="CU24" s="698"/>
      <c r="CV24" s="698"/>
      <c r="CW24" s="698"/>
      <c r="CX24" s="698"/>
      <c r="CY24" s="741"/>
      <c r="CZ24" s="742">
        <v>23.7</v>
      </c>
      <c r="DA24" s="715"/>
      <c r="DB24" s="715"/>
      <c r="DC24" s="745"/>
      <c r="DD24" s="740">
        <v>503509</v>
      </c>
      <c r="DE24" s="698"/>
      <c r="DF24" s="698"/>
      <c r="DG24" s="698"/>
      <c r="DH24" s="698"/>
      <c r="DI24" s="698"/>
      <c r="DJ24" s="698"/>
      <c r="DK24" s="741"/>
      <c r="DL24" s="740">
        <v>492182</v>
      </c>
      <c r="DM24" s="698"/>
      <c r="DN24" s="698"/>
      <c r="DO24" s="698"/>
      <c r="DP24" s="698"/>
      <c r="DQ24" s="698"/>
      <c r="DR24" s="698"/>
      <c r="DS24" s="698"/>
      <c r="DT24" s="698"/>
      <c r="DU24" s="698"/>
      <c r="DV24" s="741"/>
      <c r="DW24" s="742">
        <v>43.7</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1</v>
      </c>
      <c r="S25" s="643"/>
      <c r="T25" s="643"/>
      <c r="U25" s="643"/>
      <c r="V25" s="643"/>
      <c r="W25" s="643"/>
      <c r="X25" s="643"/>
      <c r="Y25" s="644"/>
      <c r="Z25" s="675">
        <v>0</v>
      </c>
      <c r="AA25" s="675"/>
      <c r="AB25" s="675"/>
      <c r="AC25" s="675"/>
      <c r="AD25" s="676" t="s">
        <v>245</v>
      </c>
      <c r="AE25" s="676"/>
      <c r="AF25" s="676"/>
      <c r="AG25" s="676"/>
      <c r="AH25" s="676"/>
      <c r="AI25" s="676"/>
      <c r="AJ25" s="676"/>
      <c r="AK25" s="676"/>
      <c r="AL25" s="645" t="s">
        <v>138</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139</v>
      </c>
      <c r="BH25" s="643"/>
      <c r="BI25" s="643"/>
      <c r="BJ25" s="643"/>
      <c r="BK25" s="643"/>
      <c r="BL25" s="643"/>
      <c r="BM25" s="643"/>
      <c r="BN25" s="644"/>
      <c r="BO25" s="675" t="s">
        <v>139</v>
      </c>
      <c r="BP25" s="675"/>
      <c r="BQ25" s="675"/>
      <c r="BR25" s="675"/>
      <c r="BS25" s="648" t="s">
        <v>245</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350160</v>
      </c>
      <c r="CS25" s="661"/>
      <c r="CT25" s="661"/>
      <c r="CU25" s="661"/>
      <c r="CV25" s="661"/>
      <c r="CW25" s="661"/>
      <c r="CX25" s="661"/>
      <c r="CY25" s="662"/>
      <c r="CZ25" s="645">
        <v>15.1</v>
      </c>
      <c r="DA25" s="663"/>
      <c r="DB25" s="663"/>
      <c r="DC25" s="664"/>
      <c r="DD25" s="648">
        <v>343773</v>
      </c>
      <c r="DE25" s="661"/>
      <c r="DF25" s="661"/>
      <c r="DG25" s="661"/>
      <c r="DH25" s="661"/>
      <c r="DI25" s="661"/>
      <c r="DJ25" s="661"/>
      <c r="DK25" s="662"/>
      <c r="DL25" s="648">
        <v>332606</v>
      </c>
      <c r="DM25" s="661"/>
      <c r="DN25" s="661"/>
      <c r="DO25" s="661"/>
      <c r="DP25" s="661"/>
      <c r="DQ25" s="661"/>
      <c r="DR25" s="661"/>
      <c r="DS25" s="661"/>
      <c r="DT25" s="661"/>
      <c r="DU25" s="661"/>
      <c r="DV25" s="662"/>
      <c r="DW25" s="645">
        <v>29.6</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1096343</v>
      </c>
      <c r="S26" s="643"/>
      <c r="T26" s="643"/>
      <c r="U26" s="643"/>
      <c r="V26" s="643"/>
      <c r="W26" s="643"/>
      <c r="X26" s="643"/>
      <c r="Y26" s="644"/>
      <c r="Z26" s="675">
        <v>47.2</v>
      </c>
      <c r="AA26" s="675"/>
      <c r="AB26" s="675"/>
      <c r="AC26" s="675"/>
      <c r="AD26" s="676">
        <v>1018732</v>
      </c>
      <c r="AE26" s="676"/>
      <c r="AF26" s="676"/>
      <c r="AG26" s="676"/>
      <c r="AH26" s="676"/>
      <c r="AI26" s="676"/>
      <c r="AJ26" s="676"/>
      <c r="AK26" s="676"/>
      <c r="AL26" s="645">
        <v>98.8</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245</v>
      </c>
      <c r="BH26" s="643"/>
      <c r="BI26" s="643"/>
      <c r="BJ26" s="643"/>
      <c r="BK26" s="643"/>
      <c r="BL26" s="643"/>
      <c r="BM26" s="643"/>
      <c r="BN26" s="644"/>
      <c r="BO26" s="675" t="s">
        <v>138</v>
      </c>
      <c r="BP26" s="675"/>
      <c r="BQ26" s="675"/>
      <c r="BR26" s="675"/>
      <c r="BS26" s="648" t="s">
        <v>245</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199654</v>
      </c>
      <c r="CS26" s="643"/>
      <c r="CT26" s="643"/>
      <c r="CU26" s="643"/>
      <c r="CV26" s="643"/>
      <c r="CW26" s="643"/>
      <c r="CX26" s="643"/>
      <c r="CY26" s="644"/>
      <c r="CZ26" s="645">
        <v>8.6</v>
      </c>
      <c r="DA26" s="663"/>
      <c r="DB26" s="663"/>
      <c r="DC26" s="664"/>
      <c r="DD26" s="648">
        <v>196470</v>
      </c>
      <c r="DE26" s="643"/>
      <c r="DF26" s="643"/>
      <c r="DG26" s="643"/>
      <c r="DH26" s="643"/>
      <c r="DI26" s="643"/>
      <c r="DJ26" s="643"/>
      <c r="DK26" s="644"/>
      <c r="DL26" s="648" t="s">
        <v>138</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t="s">
        <v>138</v>
      </c>
      <c r="S27" s="643"/>
      <c r="T27" s="643"/>
      <c r="U27" s="643"/>
      <c r="V27" s="643"/>
      <c r="W27" s="643"/>
      <c r="X27" s="643"/>
      <c r="Y27" s="644"/>
      <c r="Z27" s="675" t="s">
        <v>245</v>
      </c>
      <c r="AA27" s="675"/>
      <c r="AB27" s="675"/>
      <c r="AC27" s="675"/>
      <c r="AD27" s="676" t="s">
        <v>138</v>
      </c>
      <c r="AE27" s="676"/>
      <c r="AF27" s="676"/>
      <c r="AG27" s="676"/>
      <c r="AH27" s="676"/>
      <c r="AI27" s="676"/>
      <c r="AJ27" s="676"/>
      <c r="AK27" s="676"/>
      <c r="AL27" s="645" t="s">
        <v>138</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733961</v>
      </c>
      <c r="BH27" s="643"/>
      <c r="BI27" s="643"/>
      <c r="BJ27" s="643"/>
      <c r="BK27" s="643"/>
      <c r="BL27" s="643"/>
      <c r="BM27" s="643"/>
      <c r="BN27" s="644"/>
      <c r="BO27" s="675">
        <v>100</v>
      </c>
      <c r="BP27" s="675"/>
      <c r="BQ27" s="675"/>
      <c r="BR27" s="675"/>
      <c r="BS27" s="648">
        <v>26</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61852</v>
      </c>
      <c r="CS27" s="661"/>
      <c r="CT27" s="661"/>
      <c r="CU27" s="661"/>
      <c r="CV27" s="661"/>
      <c r="CW27" s="661"/>
      <c r="CX27" s="661"/>
      <c r="CY27" s="662"/>
      <c r="CZ27" s="645">
        <v>2.7</v>
      </c>
      <c r="DA27" s="663"/>
      <c r="DB27" s="663"/>
      <c r="DC27" s="664"/>
      <c r="DD27" s="648">
        <v>22863</v>
      </c>
      <c r="DE27" s="661"/>
      <c r="DF27" s="661"/>
      <c r="DG27" s="661"/>
      <c r="DH27" s="661"/>
      <c r="DI27" s="661"/>
      <c r="DJ27" s="661"/>
      <c r="DK27" s="662"/>
      <c r="DL27" s="648">
        <v>22703</v>
      </c>
      <c r="DM27" s="661"/>
      <c r="DN27" s="661"/>
      <c r="DO27" s="661"/>
      <c r="DP27" s="661"/>
      <c r="DQ27" s="661"/>
      <c r="DR27" s="661"/>
      <c r="DS27" s="661"/>
      <c r="DT27" s="661"/>
      <c r="DU27" s="661"/>
      <c r="DV27" s="662"/>
      <c r="DW27" s="645">
        <v>2</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2385</v>
      </c>
      <c r="S28" s="643"/>
      <c r="T28" s="643"/>
      <c r="U28" s="643"/>
      <c r="V28" s="643"/>
      <c r="W28" s="643"/>
      <c r="X28" s="643"/>
      <c r="Y28" s="644"/>
      <c r="Z28" s="675">
        <v>0.1</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136873</v>
      </c>
      <c r="CS28" s="643"/>
      <c r="CT28" s="643"/>
      <c r="CU28" s="643"/>
      <c r="CV28" s="643"/>
      <c r="CW28" s="643"/>
      <c r="CX28" s="643"/>
      <c r="CY28" s="644"/>
      <c r="CZ28" s="645">
        <v>5.9</v>
      </c>
      <c r="DA28" s="663"/>
      <c r="DB28" s="663"/>
      <c r="DC28" s="664"/>
      <c r="DD28" s="648">
        <v>136873</v>
      </c>
      <c r="DE28" s="643"/>
      <c r="DF28" s="643"/>
      <c r="DG28" s="643"/>
      <c r="DH28" s="643"/>
      <c r="DI28" s="643"/>
      <c r="DJ28" s="643"/>
      <c r="DK28" s="644"/>
      <c r="DL28" s="648">
        <v>136873</v>
      </c>
      <c r="DM28" s="643"/>
      <c r="DN28" s="643"/>
      <c r="DO28" s="643"/>
      <c r="DP28" s="643"/>
      <c r="DQ28" s="643"/>
      <c r="DR28" s="643"/>
      <c r="DS28" s="643"/>
      <c r="DT28" s="643"/>
      <c r="DU28" s="643"/>
      <c r="DV28" s="644"/>
      <c r="DW28" s="645">
        <v>12.2</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34066</v>
      </c>
      <c r="S29" s="643"/>
      <c r="T29" s="643"/>
      <c r="U29" s="643"/>
      <c r="V29" s="643"/>
      <c r="W29" s="643"/>
      <c r="X29" s="643"/>
      <c r="Y29" s="644"/>
      <c r="Z29" s="675">
        <v>1.5</v>
      </c>
      <c r="AA29" s="675"/>
      <c r="AB29" s="675"/>
      <c r="AC29" s="675"/>
      <c r="AD29" s="676" t="s">
        <v>138</v>
      </c>
      <c r="AE29" s="676"/>
      <c r="AF29" s="676"/>
      <c r="AG29" s="676"/>
      <c r="AH29" s="676"/>
      <c r="AI29" s="676"/>
      <c r="AJ29" s="676"/>
      <c r="AK29" s="676"/>
      <c r="AL29" s="645" t="s">
        <v>139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136873</v>
      </c>
      <c r="CS29" s="661"/>
      <c r="CT29" s="661"/>
      <c r="CU29" s="661"/>
      <c r="CV29" s="661"/>
      <c r="CW29" s="661"/>
      <c r="CX29" s="661"/>
      <c r="CY29" s="662"/>
      <c r="CZ29" s="645">
        <v>5.9</v>
      </c>
      <c r="DA29" s="663"/>
      <c r="DB29" s="663"/>
      <c r="DC29" s="664"/>
      <c r="DD29" s="648">
        <v>136873</v>
      </c>
      <c r="DE29" s="661"/>
      <c r="DF29" s="661"/>
      <c r="DG29" s="661"/>
      <c r="DH29" s="661"/>
      <c r="DI29" s="661"/>
      <c r="DJ29" s="661"/>
      <c r="DK29" s="662"/>
      <c r="DL29" s="648">
        <v>136873</v>
      </c>
      <c r="DM29" s="661"/>
      <c r="DN29" s="661"/>
      <c r="DO29" s="661"/>
      <c r="DP29" s="661"/>
      <c r="DQ29" s="661"/>
      <c r="DR29" s="661"/>
      <c r="DS29" s="661"/>
      <c r="DT29" s="661"/>
      <c r="DU29" s="661"/>
      <c r="DV29" s="662"/>
      <c r="DW29" s="645">
        <v>12.2</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780</v>
      </c>
      <c r="S30" s="643"/>
      <c r="T30" s="643"/>
      <c r="U30" s="643"/>
      <c r="V30" s="643"/>
      <c r="W30" s="643"/>
      <c r="X30" s="643"/>
      <c r="Y30" s="644"/>
      <c r="Z30" s="675">
        <v>0</v>
      </c>
      <c r="AA30" s="675"/>
      <c r="AB30" s="675"/>
      <c r="AC30" s="675"/>
      <c r="AD30" s="676" t="s">
        <v>139</v>
      </c>
      <c r="AE30" s="676"/>
      <c r="AF30" s="676"/>
      <c r="AG30" s="676"/>
      <c r="AH30" s="676"/>
      <c r="AI30" s="676"/>
      <c r="AJ30" s="676"/>
      <c r="AK30" s="676"/>
      <c r="AL30" s="645" t="s">
        <v>245</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133808</v>
      </c>
      <c r="CS30" s="643"/>
      <c r="CT30" s="643"/>
      <c r="CU30" s="643"/>
      <c r="CV30" s="643"/>
      <c r="CW30" s="643"/>
      <c r="CX30" s="643"/>
      <c r="CY30" s="644"/>
      <c r="CZ30" s="645">
        <v>5.8</v>
      </c>
      <c r="DA30" s="663"/>
      <c r="DB30" s="663"/>
      <c r="DC30" s="664"/>
      <c r="DD30" s="648">
        <v>133808</v>
      </c>
      <c r="DE30" s="643"/>
      <c r="DF30" s="643"/>
      <c r="DG30" s="643"/>
      <c r="DH30" s="643"/>
      <c r="DI30" s="643"/>
      <c r="DJ30" s="643"/>
      <c r="DK30" s="644"/>
      <c r="DL30" s="648">
        <v>133808</v>
      </c>
      <c r="DM30" s="643"/>
      <c r="DN30" s="643"/>
      <c r="DO30" s="643"/>
      <c r="DP30" s="643"/>
      <c r="DQ30" s="643"/>
      <c r="DR30" s="643"/>
      <c r="DS30" s="643"/>
      <c r="DT30" s="643"/>
      <c r="DU30" s="643"/>
      <c r="DV30" s="644"/>
      <c r="DW30" s="645">
        <v>11.9</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512486</v>
      </c>
      <c r="S31" s="643"/>
      <c r="T31" s="643"/>
      <c r="U31" s="643"/>
      <c r="V31" s="643"/>
      <c r="W31" s="643"/>
      <c r="X31" s="643"/>
      <c r="Y31" s="644"/>
      <c r="Z31" s="675">
        <v>22</v>
      </c>
      <c r="AA31" s="675"/>
      <c r="AB31" s="675"/>
      <c r="AC31" s="675"/>
      <c r="AD31" s="676" t="s">
        <v>139</v>
      </c>
      <c r="AE31" s="676"/>
      <c r="AF31" s="676"/>
      <c r="AG31" s="676"/>
      <c r="AH31" s="676"/>
      <c r="AI31" s="676"/>
      <c r="AJ31" s="676"/>
      <c r="AK31" s="676"/>
      <c r="AL31" s="645" t="s">
        <v>245</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99.9</v>
      </c>
      <c r="BH31" s="714"/>
      <c r="BI31" s="714"/>
      <c r="BJ31" s="714"/>
      <c r="BK31" s="714"/>
      <c r="BL31" s="714"/>
      <c r="BM31" s="715">
        <v>99.9</v>
      </c>
      <c r="BN31" s="714"/>
      <c r="BO31" s="714"/>
      <c r="BP31" s="714"/>
      <c r="BQ31" s="716"/>
      <c r="BR31" s="713">
        <v>99.9</v>
      </c>
      <c r="BS31" s="714"/>
      <c r="BT31" s="714"/>
      <c r="BU31" s="714"/>
      <c r="BV31" s="714"/>
      <c r="BW31" s="714"/>
      <c r="BX31" s="715">
        <v>99.9</v>
      </c>
      <c r="BY31" s="714"/>
      <c r="BZ31" s="714"/>
      <c r="CA31" s="714"/>
      <c r="CB31" s="716"/>
      <c r="CD31" s="733"/>
      <c r="CE31" s="734"/>
      <c r="CF31" s="681" t="s">
        <v>314</v>
      </c>
      <c r="CG31" s="682"/>
      <c r="CH31" s="682"/>
      <c r="CI31" s="682"/>
      <c r="CJ31" s="682"/>
      <c r="CK31" s="682"/>
      <c r="CL31" s="682"/>
      <c r="CM31" s="682"/>
      <c r="CN31" s="682"/>
      <c r="CO31" s="682"/>
      <c r="CP31" s="682"/>
      <c r="CQ31" s="683"/>
      <c r="CR31" s="642">
        <v>3065</v>
      </c>
      <c r="CS31" s="661"/>
      <c r="CT31" s="661"/>
      <c r="CU31" s="661"/>
      <c r="CV31" s="661"/>
      <c r="CW31" s="661"/>
      <c r="CX31" s="661"/>
      <c r="CY31" s="662"/>
      <c r="CZ31" s="645">
        <v>0.1</v>
      </c>
      <c r="DA31" s="663"/>
      <c r="DB31" s="663"/>
      <c r="DC31" s="664"/>
      <c r="DD31" s="648">
        <v>3065</v>
      </c>
      <c r="DE31" s="661"/>
      <c r="DF31" s="661"/>
      <c r="DG31" s="661"/>
      <c r="DH31" s="661"/>
      <c r="DI31" s="661"/>
      <c r="DJ31" s="661"/>
      <c r="DK31" s="662"/>
      <c r="DL31" s="648">
        <v>3065</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138</v>
      </c>
      <c r="S32" s="643"/>
      <c r="T32" s="643"/>
      <c r="U32" s="643"/>
      <c r="V32" s="643"/>
      <c r="W32" s="643"/>
      <c r="X32" s="643"/>
      <c r="Y32" s="644"/>
      <c r="Z32" s="675" t="s">
        <v>138</v>
      </c>
      <c r="AA32" s="675"/>
      <c r="AB32" s="675"/>
      <c r="AC32" s="675"/>
      <c r="AD32" s="676" t="s">
        <v>138</v>
      </c>
      <c r="AE32" s="676"/>
      <c r="AF32" s="676"/>
      <c r="AG32" s="676"/>
      <c r="AH32" s="676"/>
      <c r="AI32" s="676"/>
      <c r="AJ32" s="676"/>
      <c r="AK32" s="676"/>
      <c r="AL32" s="645" t="s">
        <v>138</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99.3</v>
      </c>
      <c r="BH32" s="661"/>
      <c r="BI32" s="661"/>
      <c r="BJ32" s="661"/>
      <c r="BK32" s="661"/>
      <c r="BL32" s="661"/>
      <c r="BM32" s="646">
        <v>98.8</v>
      </c>
      <c r="BN32" s="727"/>
      <c r="BO32" s="727"/>
      <c r="BP32" s="727"/>
      <c r="BQ32" s="688"/>
      <c r="BR32" s="726">
        <v>99.2</v>
      </c>
      <c r="BS32" s="661"/>
      <c r="BT32" s="661"/>
      <c r="BU32" s="661"/>
      <c r="BV32" s="661"/>
      <c r="BW32" s="661"/>
      <c r="BX32" s="646">
        <v>98.8</v>
      </c>
      <c r="BY32" s="727"/>
      <c r="BZ32" s="727"/>
      <c r="CA32" s="727"/>
      <c r="CB32" s="688"/>
      <c r="CD32" s="735"/>
      <c r="CE32" s="736"/>
      <c r="CF32" s="681" t="s">
        <v>318</v>
      </c>
      <c r="CG32" s="682"/>
      <c r="CH32" s="682"/>
      <c r="CI32" s="682"/>
      <c r="CJ32" s="682"/>
      <c r="CK32" s="682"/>
      <c r="CL32" s="682"/>
      <c r="CM32" s="682"/>
      <c r="CN32" s="682"/>
      <c r="CO32" s="682"/>
      <c r="CP32" s="682"/>
      <c r="CQ32" s="683"/>
      <c r="CR32" s="642" t="s">
        <v>139</v>
      </c>
      <c r="CS32" s="643"/>
      <c r="CT32" s="643"/>
      <c r="CU32" s="643"/>
      <c r="CV32" s="643"/>
      <c r="CW32" s="643"/>
      <c r="CX32" s="643"/>
      <c r="CY32" s="644"/>
      <c r="CZ32" s="645" t="s">
        <v>139</v>
      </c>
      <c r="DA32" s="663"/>
      <c r="DB32" s="663"/>
      <c r="DC32" s="664"/>
      <c r="DD32" s="648" t="s">
        <v>138</v>
      </c>
      <c r="DE32" s="643"/>
      <c r="DF32" s="643"/>
      <c r="DG32" s="643"/>
      <c r="DH32" s="643"/>
      <c r="DI32" s="643"/>
      <c r="DJ32" s="643"/>
      <c r="DK32" s="644"/>
      <c r="DL32" s="648" t="s">
        <v>138</v>
      </c>
      <c r="DM32" s="643"/>
      <c r="DN32" s="643"/>
      <c r="DO32" s="643"/>
      <c r="DP32" s="643"/>
      <c r="DQ32" s="643"/>
      <c r="DR32" s="643"/>
      <c r="DS32" s="643"/>
      <c r="DT32" s="643"/>
      <c r="DU32" s="643"/>
      <c r="DV32" s="644"/>
      <c r="DW32" s="645" t="s">
        <v>138</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56798</v>
      </c>
      <c r="S33" s="643"/>
      <c r="T33" s="643"/>
      <c r="U33" s="643"/>
      <c r="V33" s="643"/>
      <c r="W33" s="643"/>
      <c r="X33" s="643"/>
      <c r="Y33" s="644"/>
      <c r="Z33" s="675">
        <v>2.4</v>
      </c>
      <c r="AA33" s="675"/>
      <c r="AB33" s="675"/>
      <c r="AC33" s="675"/>
      <c r="AD33" s="676" t="s">
        <v>245</v>
      </c>
      <c r="AE33" s="676"/>
      <c r="AF33" s="676"/>
      <c r="AG33" s="676"/>
      <c r="AH33" s="676"/>
      <c r="AI33" s="676"/>
      <c r="AJ33" s="676"/>
      <c r="AK33" s="676"/>
      <c r="AL33" s="645" t="s">
        <v>245</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100</v>
      </c>
      <c r="BH33" s="627"/>
      <c r="BI33" s="627"/>
      <c r="BJ33" s="627"/>
      <c r="BK33" s="627"/>
      <c r="BL33" s="627"/>
      <c r="BM33" s="669">
        <v>100</v>
      </c>
      <c r="BN33" s="627"/>
      <c r="BO33" s="627"/>
      <c r="BP33" s="627"/>
      <c r="BQ33" s="671"/>
      <c r="BR33" s="709">
        <v>100</v>
      </c>
      <c r="BS33" s="627"/>
      <c r="BT33" s="627"/>
      <c r="BU33" s="627"/>
      <c r="BV33" s="627"/>
      <c r="BW33" s="627"/>
      <c r="BX33" s="669">
        <v>99.9</v>
      </c>
      <c r="BY33" s="627"/>
      <c r="BZ33" s="627"/>
      <c r="CA33" s="627"/>
      <c r="CB33" s="671"/>
      <c r="CD33" s="681" t="s">
        <v>321</v>
      </c>
      <c r="CE33" s="682"/>
      <c r="CF33" s="682"/>
      <c r="CG33" s="682"/>
      <c r="CH33" s="682"/>
      <c r="CI33" s="682"/>
      <c r="CJ33" s="682"/>
      <c r="CK33" s="682"/>
      <c r="CL33" s="682"/>
      <c r="CM33" s="682"/>
      <c r="CN33" s="682"/>
      <c r="CO33" s="682"/>
      <c r="CP33" s="682"/>
      <c r="CQ33" s="683"/>
      <c r="CR33" s="642">
        <v>927810</v>
      </c>
      <c r="CS33" s="661"/>
      <c r="CT33" s="661"/>
      <c r="CU33" s="661"/>
      <c r="CV33" s="661"/>
      <c r="CW33" s="661"/>
      <c r="CX33" s="661"/>
      <c r="CY33" s="662"/>
      <c r="CZ33" s="645">
        <v>40.1</v>
      </c>
      <c r="DA33" s="663"/>
      <c r="DB33" s="663"/>
      <c r="DC33" s="664"/>
      <c r="DD33" s="648">
        <v>671340</v>
      </c>
      <c r="DE33" s="661"/>
      <c r="DF33" s="661"/>
      <c r="DG33" s="661"/>
      <c r="DH33" s="661"/>
      <c r="DI33" s="661"/>
      <c r="DJ33" s="661"/>
      <c r="DK33" s="662"/>
      <c r="DL33" s="648">
        <v>427903</v>
      </c>
      <c r="DM33" s="661"/>
      <c r="DN33" s="661"/>
      <c r="DO33" s="661"/>
      <c r="DP33" s="661"/>
      <c r="DQ33" s="661"/>
      <c r="DR33" s="661"/>
      <c r="DS33" s="661"/>
      <c r="DT33" s="661"/>
      <c r="DU33" s="661"/>
      <c r="DV33" s="662"/>
      <c r="DW33" s="645">
        <v>38</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24268</v>
      </c>
      <c r="S34" s="643"/>
      <c r="T34" s="643"/>
      <c r="U34" s="643"/>
      <c r="V34" s="643"/>
      <c r="W34" s="643"/>
      <c r="X34" s="643"/>
      <c r="Y34" s="644"/>
      <c r="Z34" s="675">
        <v>1</v>
      </c>
      <c r="AA34" s="675"/>
      <c r="AB34" s="675"/>
      <c r="AC34" s="675"/>
      <c r="AD34" s="676">
        <v>12194</v>
      </c>
      <c r="AE34" s="676"/>
      <c r="AF34" s="676"/>
      <c r="AG34" s="676"/>
      <c r="AH34" s="676"/>
      <c r="AI34" s="676"/>
      <c r="AJ34" s="676"/>
      <c r="AK34" s="676"/>
      <c r="AL34" s="645">
        <v>1.2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349451</v>
      </c>
      <c r="CS34" s="643"/>
      <c r="CT34" s="643"/>
      <c r="CU34" s="643"/>
      <c r="CV34" s="643"/>
      <c r="CW34" s="643"/>
      <c r="CX34" s="643"/>
      <c r="CY34" s="644"/>
      <c r="CZ34" s="645">
        <v>15.1</v>
      </c>
      <c r="DA34" s="663"/>
      <c r="DB34" s="663"/>
      <c r="DC34" s="664"/>
      <c r="DD34" s="648">
        <v>287289</v>
      </c>
      <c r="DE34" s="643"/>
      <c r="DF34" s="643"/>
      <c r="DG34" s="643"/>
      <c r="DH34" s="643"/>
      <c r="DI34" s="643"/>
      <c r="DJ34" s="643"/>
      <c r="DK34" s="644"/>
      <c r="DL34" s="648">
        <v>196256</v>
      </c>
      <c r="DM34" s="643"/>
      <c r="DN34" s="643"/>
      <c r="DO34" s="643"/>
      <c r="DP34" s="643"/>
      <c r="DQ34" s="643"/>
      <c r="DR34" s="643"/>
      <c r="DS34" s="643"/>
      <c r="DT34" s="643"/>
      <c r="DU34" s="643"/>
      <c r="DV34" s="644"/>
      <c r="DW34" s="645">
        <v>17.399999999999999</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2566</v>
      </c>
      <c r="S35" s="643"/>
      <c r="T35" s="643"/>
      <c r="U35" s="643"/>
      <c r="V35" s="643"/>
      <c r="W35" s="643"/>
      <c r="X35" s="643"/>
      <c r="Y35" s="644"/>
      <c r="Z35" s="675">
        <v>0.1</v>
      </c>
      <c r="AA35" s="675"/>
      <c r="AB35" s="675"/>
      <c r="AC35" s="675"/>
      <c r="AD35" s="676" t="s">
        <v>245</v>
      </c>
      <c r="AE35" s="676"/>
      <c r="AF35" s="676"/>
      <c r="AG35" s="676"/>
      <c r="AH35" s="676"/>
      <c r="AI35" s="676"/>
      <c r="AJ35" s="676"/>
      <c r="AK35" s="676"/>
      <c r="AL35" s="645" t="s">
        <v>138</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31133</v>
      </c>
      <c r="CS35" s="661"/>
      <c r="CT35" s="661"/>
      <c r="CU35" s="661"/>
      <c r="CV35" s="661"/>
      <c r="CW35" s="661"/>
      <c r="CX35" s="661"/>
      <c r="CY35" s="662"/>
      <c r="CZ35" s="645">
        <v>1.3</v>
      </c>
      <c r="DA35" s="663"/>
      <c r="DB35" s="663"/>
      <c r="DC35" s="664"/>
      <c r="DD35" s="648">
        <v>28568</v>
      </c>
      <c r="DE35" s="661"/>
      <c r="DF35" s="661"/>
      <c r="DG35" s="661"/>
      <c r="DH35" s="661"/>
      <c r="DI35" s="661"/>
      <c r="DJ35" s="661"/>
      <c r="DK35" s="662"/>
      <c r="DL35" s="648">
        <v>25747</v>
      </c>
      <c r="DM35" s="661"/>
      <c r="DN35" s="661"/>
      <c r="DO35" s="661"/>
      <c r="DP35" s="661"/>
      <c r="DQ35" s="661"/>
      <c r="DR35" s="661"/>
      <c r="DS35" s="661"/>
      <c r="DT35" s="661"/>
      <c r="DU35" s="661"/>
      <c r="DV35" s="662"/>
      <c r="DW35" s="645">
        <v>2.2999999999999998</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48600</v>
      </c>
      <c r="S36" s="643"/>
      <c r="T36" s="643"/>
      <c r="U36" s="643"/>
      <c r="V36" s="643"/>
      <c r="W36" s="643"/>
      <c r="X36" s="643"/>
      <c r="Y36" s="644"/>
      <c r="Z36" s="675">
        <v>2.1</v>
      </c>
      <c r="AA36" s="675"/>
      <c r="AB36" s="675"/>
      <c r="AC36" s="675"/>
      <c r="AD36" s="676" t="s">
        <v>139</v>
      </c>
      <c r="AE36" s="676"/>
      <c r="AF36" s="676"/>
      <c r="AG36" s="676"/>
      <c r="AH36" s="676"/>
      <c r="AI36" s="676"/>
      <c r="AJ36" s="676"/>
      <c r="AK36" s="676"/>
      <c r="AL36" s="645" t="s">
        <v>245</v>
      </c>
      <c r="AM36" s="646"/>
      <c r="AN36" s="646"/>
      <c r="AO36" s="677"/>
      <c r="AP36" s="235"/>
      <c r="AQ36" s="694" t="s">
        <v>329</v>
      </c>
      <c r="AR36" s="695"/>
      <c r="AS36" s="695"/>
      <c r="AT36" s="695"/>
      <c r="AU36" s="695"/>
      <c r="AV36" s="695"/>
      <c r="AW36" s="695"/>
      <c r="AX36" s="695"/>
      <c r="AY36" s="696"/>
      <c r="AZ36" s="697">
        <v>144235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-6463</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360834</v>
      </c>
      <c r="CS36" s="643"/>
      <c r="CT36" s="643"/>
      <c r="CU36" s="643"/>
      <c r="CV36" s="643"/>
      <c r="CW36" s="643"/>
      <c r="CX36" s="643"/>
      <c r="CY36" s="644"/>
      <c r="CZ36" s="645">
        <v>15.6</v>
      </c>
      <c r="DA36" s="663"/>
      <c r="DB36" s="663"/>
      <c r="DC36" s="664"/>
      <c r="DD36" s="648">
        <v>205272</v>
      </c>
      <c r="DE36" s="643"/>
      <c r="DF36" s="643"/>
      <c r="DG36" s="643"/>
      <c r="DH36" s="643"/>
      <c r="DI36" s="643"/>
      <c r="DJ36" s="643"/>
      <c r="DK36" s="644"/>
      <c r="DL36" s="648">
        <v>112474</v>
      </c>
      <c r="DM36" s="643"/>
      <c r="DN36" s="643"/>
      <c r="DO36" s="643"/>
      <c r="DP36" s="643"/>
      <c r="DQ36" s="643"/>
      <c r="DR36" s="643"/>
      <c r="DS36" s="643"/>
      <c r="DT36" s="643"/>
      <c r="DU36" s="643"/>
      <c r="DV36" s="644"/>
      <c r="DW36" s="645">
        <v>10</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34405</v>
      </c>
      <c r="S37" s="643"/>
      <c r="T37" s="643"/>
      <c r="U37" s="643"/>
      <c r="V37" s="643"/>
      <c r="W37" s="643"/>
      <c r="X37" s="643"/>
      <c r="Y37" s="644"/>
      <c r="Z37" s="675">
        <v>1.5</v>
      </c>
      <c r="AA37" s="675"/>
      <c r="AB37" s="675"/>
      <c r="AC37" s="675"/>
      <c r="AD37" s="676" t="s">
        <v>138</v>
      </c>
      <c r="AE37" s="676"/>
      <c r="AF37" s="676"/>
      <c r="AG37" s="676"/>
      <c r="AH37" s="676"/>
      <c r="AI37" s="676"/>
      <c r="AJ37" s="676"/>
      <c r="AK37" s="676"/>
      <c r="AL37" s="645" t="s">
        <v>138</v>
      </c>
      <c r="AM37" s="646"/>
      <c r="AN37" s="646"/>
      <c r="AO37" s="677"/>
      <c r="AQ37" s="685" t="s">
        <v>333</v>
      </c>
      <c r="AR37" s="686"/>
      <c r="AS37" s="686"/>
      <c r="AT37" s="686"/>
      <c r="AU37" s="686"/>
      <c r="AV37" s="686"/>
      <c r="AW37" s="686"/>
      <c r="AX37" s="686"/>
      <c r="AY37" s="687"/>
      <c r="AZ37" s="642">
        <v>26422</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-6463</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77585</v>
      </c>
      <c r="CS37" s="661"/>
      <c r="CT37" s="661"/>
      <c r="CU37" s="661"/>
      <c r="CV37" s="661"/>
      <c r="CW37" s="661"/>
      <c r="CX37" s="661"/>
      <c r="CY37" s="662"/>
      <c r="CZ37" s="645">
        <v>3.4</v>
      </c>
      <c r="DA37" s="663"/>
      <c r="DB37" s="663"/>
      <c r="DC37" s="664"/>
      <c r="DD37" s="648">
        <v>70585</v>
      </c>
      <c r="DE37" s="661"/>
      <c r="DF37" s="661"/>
      <c r="DG37" s="661"/>
      <c r="DH37" s="661"/>
      <c r="DI37" s="661"/>
      <c r="DJ37" s="661"/>
      <c r="DK37" s="662"/>
      <c r="DL37" s="648">
        <v>65612</v>
      </c>
      <c r="DM37" s="661"/>
      <c r="DN37" s="661"/>
      <c r="DO37" s="661"/>
      <c r="DP37" s="661"/>
      <c r="DQ37" s="661"/>
      <c r="DR37" s="661"/>
      <c r="DS37" s="661"/>
      <c r="DT37" s="661"/>
      <c r="DU37" s="661"/>
      <c r="DV37" s="662"/>
      <c r="DW37" s="645">
        <v>5.8</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18700</v>
      </c>
      <c r="S38" s="643"/>
      <c r="T38" s="643"/>
      <c r="U38" s="643"/>
      <c r="V38" s="643"/>
      <c r="W38" s="643"/>
      <c r="X38" s="643"/>
      <c r="Y38" s="644"/>
      <c r="Z38" s="675">
        <v>0.8</v>
      </c>
      <c r="AA38" s="675"/>
      <c r="AB38" s="675"/>
      <c r="AC38" s="675"/>
      <c r="AD38" s="676">
        <v>2</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16500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188</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144235</v>
      </c>
      <c r="CS38" s="643"/>
      <c r="CT38" s="643"/>
      <c r="CU38" s="643"/>
      <c r="CV38" s="643"/>
      <c r="CW38" s="643"/>
      <c r="CX38" s="643"/>
      <c r="CY38" s="644"/>
      <c r="CZ38" s="645">
        <v>6.2</v>
      </c>
      <c r="DA38" s="663"/>
      <c r="DB38" s="663"/>
      <c r="DC38" s="664"/>
      <c r="DD38" s="648">
        <v>121831</v>
      </c>
      <c r="DE38" s="643"/>
      <c r="DF38" s="643"/>
      <c r="DG38" s="643"/>
      <c r="DH38" s="643"/>
      <c r="DI38" s="643"/>
      <c r="DJ38" s="643"/>
      <c r="DK38" s="644"/>
      <c r="DL38" s="648">
        <v>93426</v>
      </c>
      <c r="DM38" s="643"/>
      <c r="DN38" s="643"/>
      <c r="DO38" s="643"/>
      <c r="DP38" s="643"/>
      <c r="DQ38" s="643"/>
      <c r="DR38" s="643"/>
      <c r="DS38" s="643"/>
      <c r="DT38" s="643"/>
      <c r="DU38" s="643"/>
      <c r="DV38" s="644"/>
      <c r="DW38" s="645">
        <v>8.3000000000000007</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493094</v>
      </c>
      <c r="S39" s="643"/>
      <c r="T39" s="643"/>
      <c r="U39" s="643"/>
      <c r="V39" s="643"/>
      <c r="W39" s="643"/>
      <c r="X39" s="643"/>
      <c r="Y39" s="644"/>
      <c r="Z39" s="675">
        <v>21.2</v>
      </c>
      <c r="AA39" s="675"/>
      <c r="AB39" s="675"/>
      <c r="AC39" s="675"/>
      <c r="AD39" s="676" t="s">
        <v>245</v>
      </c>
      <c r="AE39" s="676"/>
      <c r="AF39" s="676"/>
      <c r="AG39" s="676"/>
      <c r="AH39" s="676"/>
      <c r="AI39" s="676"/>
      <c r="AJ39" s="676"/>
      <c r="AK39" s="676"/>
      <c r="AL39" s="645" t="s">
        <v>138</v>
      </c>
      <c r="AM39" s="646"/>
      <c r="AN39" s="646"/>
      <c r="AO39" s="677"/>
      <c r="AQ39" s="685" t="s">
        <v>341</v>
      </c>
      <c r="AR39" s="686"/>
      <c r="AS39" s="686"/>
      <c r="AT39" s="686"/>
      <c r="AU39" s="686"/>
      <c r="AV39" s="686"/>
      <c r="AW39" s="686"/>
      <c r="AX39" s="686"/>
      <c r="AY39" s="687"/>
      <c r="AZ39" s="642">
        <v>1632</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328</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33877</v>
      </c>
      <c r="CS39" s="661"/>
      <c r="CT39" s="661"/>
      <c r="CU39" s="661"/>
      <c r="CV39" s="661"/>
      <c r="CW39" s="661"/>
      <c r="CX39" s="661"/>
      <c r="CY39" s="662"/>
      <c r="CZ39" s="645">
        <v>1.5</v>
      </c>
      <c r="DA39" s="663"/>
      <c r="DB39" s="663"/>
      <c r="DC39" s="664"/>
      <c r="DD39" s="648">
        <v>27003</v>
      </c>
      <c r="DE39" s="661"/>
      <c r="DF39" s="661"/>
      <c r="DG39" s="661"/>
      <c r="DH39" s="661"/>
      <c r="DI39" s="661"/>
      <c r="DJ39" s="661"/>
      <c r="DK39" s="662"/>
      <c r="DL39" s="648" t="s">
        <v>139</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479</v>
      </c>
      <c r="S40" s="643"/>
      <c r="T40" s="643"/>
      <c r="U40" s="643"/>
      <c r="V40" s="643"/>
      <c r="W40" s="643"/>
      <c r="X40" s="643"/>
      <c r="Y40" s="644"/>
      <c r="Z40" s="675">
        <v>0</v>
      </c>
      <c r="AA40" s="675"/>
      <c r="AB40" s="675"/>
      <c r="AC40" s="675"/>
      <c r="AD40" s="676" t="s">
        <v>139</v>
      </c>
      <c r="AE40" s="676"/>
      <c r="AF40" s="676"/>
      <c r="AG40" s="676"/>
      <c r="AH40" s="676"/>
      <c r="AI40" s="676"/>
      <c r="AJ40" s="676"/>
      <c r="AK40" s="676"/>
      <c r="AL40" s="645" t="s">
        <v>138</v>
      </c>
      <c r="AM40" s="646"/>
      <c r="AN40" s="646"/>
      <c r="AO40" s="677"/>
      <c r="AQ40" s="685" t="s">
        <v>345</v>
      </c>
      <c r="AR40" s="686"/>
      <c r="AS40" s="686"/>
      <c r="AT40" s="686"/>
      <c r="AU40" s="686"/>
      <c r="AV40" s="686"/>
      <c r="AW40" s="686"/>
      <c r="AX40" s="686"/>
      <c r="AY40" s="687"/>
      <c r="AZ40" s="642">
        <v>80</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98</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8280</v>
      </c>
      <c r="CS40" s="643"/>
      <c r="CT40" s="643"/>
      <c r="CU40" s="643"/>
      <c r="CV40" s="643"/>
      <c r="CW40" s="643"/>
      <c r="CX40" s="643"/>
      <c r="CY40" s="644"/>
      <c r="CZ40" s="645">
        <v>0.4</v>
      </c>
      <c r="DA40" s="663"/>
      <c r="DB40" s="663"/>
      <c r="DC40" s="664"/>
      <c r="DD40" s="648">
        <v>1377</v>
      </c>
      <c r="DE40" s="643"/>
      <c r="DF40" s="643"/>
      <c r="DG40" s="643"/>
      <c r="DH40" s="643"/>
      <c r="DI40" s="643"/>
      <c r="DJ40" s="643"/>
      <c r="DK40" s="644"/>
      <c r="DL40" s="648" t="s">
        <v>138</v>
      </c>
      <c r="DM40" s="643"/>
      <c r="DN40" s="643"/>
      <c r="DO40" s="643"/>
      <c r="DP40" s="643"/>
      <c r="DQ40" s="643"/>
      <c r="DR40" s="643"/>
      <c r="DS40" s="643"/>
      <c r="DT40" s="643"/>
      <c r="DU40" s="643"/>
      <c r="DV40" s="644"/>
      <c r="DW40" s="645" t="s">
        <v>139</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245</v>
      </c>
      <c r="AE41" s="676"/>
      <c r="AF41" s="676"/>
      <c r="AG41" s="676"/>
      <c r="AH41" s="676"/>
      <c r="AI41" s="676"/>
      <c r="AJ41" s="676"/>
      <c r="AK41" s="676"/>
      <c r="AL41" s="645" t="s">
        <v>138</v>
      </c>
      <c r="AM41" s="646"/>
      <c r="AN41" s="646"/>
      <c r="AO41" s="677"/>
      <c r="AQ41" s="685" t="s">
        <v>350</v>
      </c>
      <c r="AR41" s="686"/>
      <c r="AS41" s="686"/>
      <c r="AT41" s="686"/>
      <c r="AU41" s="686"/>
      <c r="AV41" s="686"/>
      <c r="AW41" s="686"/>
      <c r="AX41" s="686"/>
      <c r="AY41" s="687"/>
      <c r="AZ41" s="642">
        <v>21846</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3</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93615</v>
      </c>
      <c r="S42" s="643"/>
      <c r="T42" s="643"/>
      <c r="U42" s="643"/>
      <c r="V42" s="643"/>
      <c r="W42" s="643"/>
      <c r="X42" s="643"/>
      <c r="Y42" s="644"/>
      <c r="Z42" s="675">
        <v>4</v>
      </c>
      <c r="AA42" s="675"/>
      <c r="AB42" s="675"/>
      <c r="AC42" s="675"/>
      <c r="AD42" s="676" t="s">
        <v>138</v>
      </c>
      <c r="AE42" s="676"/>
      <c r="AF42" s="676"/>
      <c r="AG42" s="676"/>
      <c r="AH42" s="676"/>
      <c r="AI42" s="676"/>
      <c r="AJ42" s="676"/>
      <c r="AK42" s="676"/>
      <c r="AL42" s="645" t="s">
        <v>138</v>
      </c>
      <c r="AM42" s="646"/>
      <c r="AN42" s="646"/>
      <c r="AO42" s="677"/>
      <c r="AQ42" s="678" t="s">
        <v>354</v>
      </c>
      <c r="AR42" s="679"/>
      <c r="AS42" s="679"/>
      <c r="AT42" s="679"/>
      <c r="AU42" s="679"/>
      <c r="AV42" s="679"/>
      <c r="AW42" s="679"/>
      <c r="AX42" s="679"/>
      <c r="AY42" s="680"/>
      <c r="AZ42" s="626">
        <v>77755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284</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834628</v>
      </c>
      <c r="CS42" s="643"/>
      <c r="CT42" s="643"/>
      <c r="CU42" s="643"/>
      <c r="CV42" s="643"/>
      <c r="CW42" s="643"/>
      <c r="CX42" s="643"/>
      <c r="CY42" s="644"/>
      <c r="CZ42" s="645">
        <v>36.1</v>
      </c>
      <c r="DA42" s="646"/>
      <c r="DB42" s="646"/>
      <c r="DC42" s="647"/>
      <c r="DD42" s="648">
        <v>180990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2324491</v>
      </c>
      <c r="S43" s="665"/>
      <c r="T43" s="665"/>
      <c r="U43" s="665"/>
      <c r="V43" s="665"/>
      <c r="W43" s="665"/>
      <c r="X43" s="665"/>
      <c r="Y43" s="666"/>
      <c r="Z43" s="667">
        <v>100</v>
      </c>
      <c r="AA43" s="667"/>
      <c r="AB43" s="667"/>
      <c r="AC43" s="667"/>
      <c r="AD43" s="668">
        <v>1030928</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34995</v>
      </c>
      <c r="CS43" s="661"/>
      <c r="CT43" s="661"/>
      <c r="CU43" s="661"/>
      <c r="CV43" s="661"/>
      <c r="CW43" s="661"/>
      <c r="CX43" s="661"/>
      <c r="CY43" s="662"/>
      <c r="CZ43" s="645">
        <v>1.5</v>
      </c>
      <c r="DA43" s="663"/>
      <c r="DB43" s="663"/>
      <c r="DC43" s="664"/>
      <c r="DD43" s="648">
        <v>34995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369104</v>
      </c>
      <c r="CS44" s="643"/>
      <c r="CT44" s="643"/>
      <c r="CU44" s="643"/>
      <c r="CV44" s="643"/>
      <c r="CW44" s="643"/>
      <c r="CX44" s="643"/>
      <c r="CY44" s="644"/>
      <c r="CZ44" s="645">
        <v>16</v>
      </c>
      <c r="DA44" s="646"/>
      <c r="DB44" s="646"/>
      <c r="DC44" s="647"/>
      <c r="DD44" s="648">
        <v>148119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50885</v>
      </c>
      <c r="CS45" s="661"/>
      <c r="CT45" s="661"/>
      <c r="CU45" s="661"/>
      <c r="CV45" s="661"/>
      <c r="CW45" s="661"/>
      <c r="CX45" s="661"/>
      <c r="CY45" s="662"/>
      <c r="CZ45" s="645">
        <v>2.2000000000000002</v>
      </c>
      <c r="DA45" s="663"/>
      <c r="DB45" s="663"/>
      <c r="DC45" s="664"/>
      <c r="DD45" s="648">
        <v>20064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318219</v>
      </c>
      <c r="CS46" s="643"/>
      <c r="CT46" s="643"/>
      <c r="CU46" s="643"/>
      <c r="CV46" s="643"/>
      <c r="CW46" s="643"/>
      <c r="CX46" s="643"/>
      <c r="CY46" s="644"/>
      <c r="CZ46" s="645">
        <v>13.8</v>
      </c>
      <c r="DA46" s="646"/>
      <c r="DB46" s="646"/>
      <c r="DC46" s="647"/>
      <c r="DD46" s="648">
        <v>128055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465524</v>
      </c>
      <c r="CS47" s="661"/>
      <c r="CT47" s="661"/>
      <c r="CU47" s="661"/>
      <c r="CV47" s="661"/>
      <c r="CW47" s="661"/>
      <c r="CX47" s="661"/>
      <c r="CY47" s="662"/>
      <c r="CZ47" s="645">
        <v>20.100000000000001</v>
      </c>
      <c r="DA47" s="663"/>
      <c r="DB47" s="663"/>
      <c r="DC47" s="664"/>
      <c r="DD47" s="648">
        <v>32871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138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2311323</v>
      </c>
      <c r="CS49" s="627"/>
      <c r="CT49" s="627"/>
      <c r="CU49" s="627"/>
      <c r="CV49" s="627"/>
      <c r="CW49" s="627"/>
      <c r="CX49" s="627"/>
      <c r="CY49" s="628"/>
      <c r="CZ49" s="629">
        <v>100</v>
      </c>
      <c r="DA49" s="630"/>
      <c r="DB49" s="630"/>
      <c r="DC49" s="631"/>
      <c r="DD49" s="632">
        <v>1355839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Aq9OKzuj5mkxGqaqRwurOjI3PxxGeJUWbCWO/ImBG6Nz6a06Bt21n/JyngSPrLEUMY+bcVLRb+u9scDu+osQ==" saltValue="6aI1SEE3oxVX9qePykNA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2324</v>
      </c>
      <c r="R7" s="1162"/>
      <c r="S7" s="1162"/>
      <c r="T7" s="1162"/>
      <c r="U7" s="1162"/>
      <c r="V7" s="1162">
        <v>2311</v>
      </c>
      <c r="W7" s="1162"/>
      <c r="X7" s="1162"/>
      <c r="Y7" s="1162"/>
      <c r="Z7" s="1162"/>
      <c r="AA7" s="1162">
        <v>13</v>
      </c>
      <c r="AB7" s="1162"/>
      <c r="AC7" s="1162"/>
      <c r="AD7" s="1162"/>
      <c r="AE7" s="1163"/>
      <c r="AF7" s="1164">
        <v>10</v>
      </c>
      <c r="AG7" s="1165"/>
      <c r="AH7" s="1165"/>
      <c r="AI7" s="1165"/>
      <c r="AJ7" s="1166"/>
      <c r="AK7" s="1148" t="s">
        <v>584</v>
      </c>
      <c r="AL7" s="1149"/>
      <c r="AM7" s="1149"/>
      <c r="AN7" s="1149"/>
      <c r="AO7" s="1149"/>
      <c r="AP7" s="1149">
        <v>2132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601</v>
      </c>
      <c r="BT7" s="1153"/>
      <c r="BU7" s="1153"/>
      <c r="BV7" s="1153"/>
      <c r="BW7" s="1153"/>
      <c r="BX7" s="1153"/>
      <c r="BY7" s="1153"/>
      <c r="BZ7" s="1153"/>
      <c r="CA7" s="1153"/>
      <c r="CB7" s="1153"/>
      <c r="CC7" s="1153"/>
      <c r="CD7" s="1153"/>
      <c r="CE7" s="1153"/>
      <c r="CF7" s="1153"/>
      <c r="CG7" s="1154"/>
      <c r="CH7" s="1145">
        <v>-63</v>
      </c>
      <c r="CI7" s="1146"/>
      <c r="CJ7" s="1146"/>
      <c r="CK7" s="1146"/>
      <c r="CL7" s="1147"/>
      <c r="CM7" s="1145">
        <v>0</v>
      </c>
      <c r="CN7" s="1146"/>
      <c r="CO7" s="1146"/>
      <c r="CP7" s="1146"/>
      <c r="CQ7" s="1147"/>
      <c r="CR7" s="1145">
        <v>3</v>
      </c>
      <c r="CS7" s="1146"/>
      <c r="CT7" s="1146"/>
      <c r="CU7" s="1146"/>
      <c r="CV7" s="1147"/>
      <c r="CW7" s="1145">
        <v>15</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10</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33</v>
      </c>
      <c r="R28" s="1111"/>
      <c r="S28" s="1111"/>
      <c r="T28" s="1111"/>
      <c r="U28" s="1111"/>
      <c r="V28" s="1111">
        <v>32</v>
      </c>
      <c r="W28" s="1111"/>
      <c r="X28" s="1111"/>
      <c r="Y28" s="1111"/>
      <c r="Z28" s="1111"/>
      <c r="AA28" s="1111">
        <v>1</v>
      </c>
      <c r="AB28" s="1111"/>
      <c r="AC28" s="1111"/>
      <c r="AD28" s="1111"/>
      <c r="AE28" s="1112"/>
      <c r="AF28" s="1113">
        <v>1</v>
      </c>
      <c r="AG28" s="1111"/>
      <c r="AH28" s="1111"/>
      <c r="AI28" s="1111"/>
      <c r="AJ28" s="1114"/>
      <c r="AK28" s="1115">
        <v>13</v>
      </c>
      <c r="AL28" s="1103"/>
      <c r="AM28" s="1103"/>
      <c r="AN28" s="1103"/>
      <c r="AO28" s="1103"/>
      <c r="AP28" s="1103">
        <v>0</v>
      </c>
      <c r="AQ28" s="1103"/>
      <c r="AR28" s="1103"/>
      <c r="AS28" s="1103"/>
      <c r="AT28" s="1103"/>
      <c r="AU28" s="1103">
        <v>0</v>
      </c>
      <c r="AV28" s="1103"/>
      <c r="AW28" s="1103"/>
      <c r="AX28" s="1103"/>
      <c r="AY28" s="1103"/>
      <c r="AZ28" s="1104" t="s">
        <v>584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161</v>
      </c>
      <c r="R29" s="1101"/>
      <c r="S29" s="1101"/>
      <c r="T29" s="1101"/>
      <c r="U29" s="1101"/>
      <c r="V29" s="1101">
        <v>159</v>
      </c>
      <c r="W29" s="1101"/>
      <c r="X29" s="1101"/>
      <c r="Y29" s="1101"/>
      <c r="Z29" s="1101"/>
      <c r="AA29" s="1101">
        <v>2</v>
      </c>
      <c r="AB29" s="1101"/>
      <c r="AC29" s="1101"/>
      <c r="AD29" s="1101"/>
      <c r="AE29" s="1102"/>
      <c r="AF29" s="1094">
        <v>2</v>
      </c>
      <c r="AG29" s="1095"/>
      <c r="AH29" s="1095"/>
      <c r="AI29" s="1095"/>
      <c r="AJ29" s="1096"/>
      <c r="AK29" s="1037">
        <v>17</v>
      </c>
      <c r="AL29" s="1028"/>
      <c r="AM29" s="1028"/>
      <c r="AN29" s="1028"/>
      <c r="AO29" s="1028"/>
      <c r="AP29" s="1028">
        <v>0</v>
      </c>
      <c r="AQ29" s="1028"/>
      <c r="AR29" s="1028"/>
      <c r="AS29" s="1028"/>
      <c r="AT29" s="1028"/>
      <c r="AU29" s="1028">
        <v>0</v>
      </c>
      <c r="AV29" s="1028"/>
      <c r="AW29" s="1028"/>
      <c r="AX29" s="1028"/>
      <c r="AY29" s="1028"/>
      <c r="AZ29" s="1099" t="s">
        <v>584</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237</v>
      </c>
      <c r="R30" s="1101"/>
      <c r="S30" s="1101"/>
      <c r="T30" s="1101"/>
      <c r="U30" s="1101"/>
      <c r="V30" s="1101">
        <v>231</v>
      </c>
      <c r="W30" s="1101"/>
      <c r="X30" s="1101"/>
      <c r="Y30" s="1101"/>
      <c r="Z30" s="1101"/>
      <c r="AA30" s="1101">
        <v>6</v>
      </c>
      <c r="AB30" s="1101"/>
      <c r="AC30" s="1101"/>
      <c r="AD30" s="1101"/>
      <c r="AE30" s="1102"/>
      <c r="AF30" s="1094">
        <v>6</v>
      </c>
      <c r="AG30" s="1095"/>
      <c r="AH30" s="1095"/>
      <c r="AI30" s="1095"/>
      <c r="AJ30" s="1096"/>
      <c r="AK30" s="1037">
        <v>50</v>
      </c>
      <c r="AL30" s="1028"/>
      <c r="AM30" s="1028"/>
      <c r="AN30" s="1028"/>
      <c r="AO30" s="1028"/>
      <c r="AP30" s="1028">
        <v>0</v>
      </c>
      <c r="AQ30" s="1028"/>
      <c r="AR30" s="1028"/>
      <c r="AS30" s="1028"/>
      <c r="AT30" s="1028"/>
      <c r="AU30" s="1028">
        <v>0</v>
      </c>
      <c r="AV30" s="1028"/>
      <c r="AW30" s="1028"/>
      <c r="AX30" s="1028"/>
      <c r="AY30" s="1028"/>
      <c r="AZ30" s="1099" t="s">
        <v>584</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17</v>
      </c>
      <c r="R31" s="1101"/>
      <c r="S31" s="1101"/>
      <c r="T31" s="1101"/>
      <c r="U31" s="1101"/>
      <c r="V31" s="1101">
        <v>17</v>
      </c>
      <c r="W31" s="1101"/>
      <c r="X31" s="1101"/>
      <c r="Y31" s="1101"/>
      <c r="Z31" s="1101"/>
      <c r="AA31" s="1101">
        <v>0</v>
      </c>
      <c r="AB31" s="1101"/>
      <c r="AC31" s="1101"/>
      <c r="AD31" s="1101"/>
      <c r="AE31" s="1102"/>
      <c r="AF31" s="1094">
        <v>0</v>
      </c>
      <c r="AG31" s="1095"/>
      <c r="AH31" s="1095"/>
      <c r="AI31" s="1095"/>
      <c r="AJ31" s="1096"/>
      <c r="AK31" s="1037">
        <v>5</v>
      </c>
      <c r="AL31" s="1028"/>
      <c r="AM31" s="1028"/>
      <c r="AN31" s="1028"/>
      <c r="AO31" s="1028"/>
      <c r="AP31" s="1028">
        <v>0</v>
      </c>
      <c r="AQ31" s="1028"/>
      <c r="AR31" s="1028"/>
      <c r="AS31" s="1028"/>
      <c r="AT31" s="1028"/>
      <c r="AU31" s="1028">
        <v>0</v>
      </c>
      <c r="AV31" s="1028"/>
      <c r="AW31" s="1028"/>
      <c r="AX31" s="1028"/>
      <c r="AY31" s="1028"/>
      <c r="AZ31" s="1099" t="s">
        <v>584</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27</v>
      </c>
      <c r="R32" s="1101"/>
      <c r="S32" s="1101"/>
      <c r="T32" s="1101"/>
      <c r="U32" s="1101"/>
      <c r="V32" s="1101">
        <v>27</v>
      </c>
      <c r="W32" s="1101"/>
      <c r="X32" s="1101"/>
      <c r="Y32" s="1101"/>
      <c r="Z32" s="1101"/>
      <c r="AA32" s="1101">
        <v>0</v>
      </c>
      <c r="AB32" s="1101"/>
      <c r="AC32" s="1101"/>
      <c r="AD32" s="1101"/>
      <c r="AE32" s="1102"/>
      <c r="AF32" s="1094">
        <v>0</v>
      </c>
      <c r="AG32" s="1095"/>
      <c r="AH32" s="1095"/>
      <c r="AI32" s="1095"/>
      <c r="AJ32" s="1096"/>
      <c r="AK32" s="1037">
        <v>17</v>
      </c>
      <c r="AL32" s="1028"/>
      <c r="AM32" s="1028"/>
      <c r="AN32" s="1028"/>
      <c r="AO32" s="1028"/>
      <c r="AP32" s="1028">
        <v>17</v>
      </c>
      <c r="AQ32" s="1028"/>
      <c r="AR32" s="1028"/>
      <c r="AS32" s="1028"/>
      <c r="AT32" s="1028"/>
      <c r="AU32" s="1028">
        <v>17</v>
      </c>
      <c r="AV32" s="1028"/>
      <c r="AW32" s="1028"/>
      <c r="AX32" s="1028"/>
      <c r="AY32" s="1028"/>
      <c r="AZ32" s="1099" t="s">
        <v>584</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t="s">
        <v>584</v>
      </c>
      <c r="R33" s="1101"/>
      <c r="S33" s="1101"/>
      <c r="T33" s="1101"/>
      <c r="U33" s="1101"/>
      <c r="V33" s="1101" t="s">
        <v>584</v>
      </c>
      <c r="W33" s="1101"/>
      <c r="X33" s="1101"/>
      <c r="Y33" s="1101"/>
      <c r="Z33" s="1101"/>
      <c r="AA33" s="1101" t="s">
        <v>584</v>
      </c>
      <c r="AB33" s="1101"/>
      <c r="AC33" s="1101"/>
      <c r="AD33" s="1101"/>
      <c r="AE33" s="1102"/>
      <c r="AF33" s="1094" t="s">
        <v>412</v>
      </c>
      <c r="AG33" s="1095"/>
      <c r="AH33" s="1095"/>
      <c r="AI33" s="1095"/>
      <c r="AJ33" s="1096"/>
      <c r="AK33" s="1037" t="s">
        <v>584</v>
      </c>
      <c r="AL33" s="1028"/>
      <c r="AM33" s="1028"/>
      <c r="AN33" s="1028"/>
      <c r="AO33" s="1028"/>
      <c r="AP33" s="1028" t="s">
        <v>584</v>
      </c>
      <c r="AQ33" s="1028"/>
      <c r="AR33" s="1028"/>
      <c r="AS33" s="1028"/>
      <c r="AT33" s="1028"/>
      <c r="AU33" s="1028" t="s">
        <v>584</v>
      </c>
      <c r="AV33" s="1028"/>
      <c r="AW33" s="1028"/>
      <c r="AX33" s="1028"/>
      <c r="AY33" s="1028"/>
      <c r="AZ33" s="1099" t="s">
        <v>584</v>
      </c>
      <c r="BA33" s="1099"/>
      <c r="BB33" s="1099"/>
      <c r="BC33" s="1099"/>
      <c r="BD33" s="1099"/>
      <c r="BE33" s="1083" t="s">
        <v>413</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585</v>
      </c>
      <c r="C34" s="1089"/>
      <c r="D34" s="1089"/>
      <c r="E34" s="1089"/>
      <c r="F34" s="1089"/>
      <c r="G34" s="1089"/>
      <c r="H34" s="1089"/>
      <c r="I34" s="1089"/>
      <c r="J34" s="1089"/>
      <c r="K34" s="1089"/>
      <c r="L34" s="1089"/>
      <c r="M34" s="1089"/>
      <c r="N34" s="1089"/>
      <c r="O34" s="1089"/>
      <c r="P34" s="1090"/>
      <c r="Q34" s="1100">
        <v>41</v>
      </c>
      <c r="R34" s="1101"/>
      <c r="S34" s="1101"/>
      <c r="T34" s="1101"/>
      <c r="U34" s="1101"/>
      <c r="V34" s="1101">
        <v>41</v>
      </c>
      <c r="W34" s="1101"/>
      <c r="X34" s="1101"/>
      <c r="Y34" s="1101"/>
      <c r="Z34" s="1101"/>
      <c r="AA34" s="1101">
        <v>0</v>
      </c>
      <c r="AB34" s="1101"/>
      <c r="AC34" s="1101"/>
      <c r="AD34" s="1101"/>
      <c r="AE34" s="1102"/>
      <c r="AF34" s="1094">
        <v>0</v>
      </c>
      <c r="AG34" s="1095"/>
      <c r="AH34" s="1095"/>
      <c r="AI34" s="1095"/>
      <c r="AJ34" s="1096"/>
      <c r="AK34" s="1037">
        <v>41</v>
      </c>
      <c r="AL34" s="1028"/>
      <c r="AM34" s="1028"/>
      <c r="AN34" s="1028"/>
      <c r="AO34" s="1028"/>
      <c r="AP34" s="1028">
        <v>0</v>
      </c>
      <c r="AQ34" s="1028"/>
      <c r="AR34" s="1028"/>
      <c r="AS34" s="1028"/>
      <c r="AT34" s="1028"/>
      <c r="AU34" s="1028">
        <v>0</v>
      </c>
      <c r="AV34" s="1028"/>
      <c r="AW34" s="1028"/>
      <c r="AX34" s="1028"/>
      <c r="AY34" s="1028"/>
      <c r="AZ34" s="1099" t="s">
        <v>584</v>
      </c>
      <c r="BA34" s="1099"/>
      <c r="BB34" s="1099"/>
      <c r="BC34" s="1099"/>
      <c r="BD34" s="1099"/>
      <c r="BE34" s="1083" t="s">
        <v>410</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9</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138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398</v>
      </c>
      <c r="W66" s="1059"/>
      <c r="X66" s="1059"/>
      <c r="Y66" s="1059"/>
      <c r="Z66" s="1060"/>
      <c r="AA66" s="1058" t="s">
        <v>399</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v>1</v>
      </c>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v>3</v>
      </c>
      <c r="AG69" s="1028"/>
      <c r="AH69" s="1028"/>
      <c r="AI69" s="1028"/>
      <c r="AJ69" s="1028"/>
      <c r="AK69" s="1028"/>
      <c r="AL69" s="1028"/>
      <c r="AM69" s="1028"/>
      <c r="AN69" s="1028"/>
      <c r="AO69" s="1028"/>
      <c r="AP69" s="1028">
        <v>4</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v>2</v>
      </c>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v>1</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v>0</v>
      </c>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591</v>
      </c>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v>4</v>
      </c>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592</v>
      </c>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v>114</v>
      </c>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593</v>
      </c>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v>2</v>
      </c>
      <c r="AG75" s="1036"/>
      <c r="AH75" s="1036"/>
      <c r="AI75" s="1036"/>
      <c r="AJ75" s="1037"/>
      <c r="AK75" s="1038"/>
      <c r="AL75" s="1036"/>
      <c r="AM75" s="1036"/>
      <c r="AN75" s="1036"/>
      <c r="AO75" s="1037"/>
      <c r="AP75" s="1038">
        <v>10</v>
      </c>
      <c r="AQ75" s="1036"/>
      <c r="AR75" s="1036"/>
      <c r="AS75" s="1036"/>
      <c r="AT75" s="1037"/>
      <c r="AU75" s="1038">
        <v>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594</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v>13</v>
      </c>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595</v>
      </c>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v>33</v>
      </c>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596</v>
      </c>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v>550</v>
      </c>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597</v>
      </c>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v>1</v>
      </c>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598</v>
      </c>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v>63</v>
      </c>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599</v>
      </c>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v>22166</v>
      </c>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600</v>
      </c>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v>9</v>
      </c>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22962</v>
      </c>
      <c r="AG88" s="1016"/>
      <c r="AH88" s="1016"/>
      <c r="AI88" s="1016"/>
      <c r="AJ88" s="1016"/>
      <c r="AK88" s="1020"/>
      <c r="AL88" s="1020"/>
      <c r="AM88" s="1020"/>
      <c r="AN88" s="1020"/>
      <c r="AO88" s="1020"/>
      <c r="AP88" s="1016">
        <v>14</v>
      </c>
      <c r="AQ88" s="1016"/>
      <c r="AR88" s="1016"/>
      <c r="AS88" s="1016"/>
      <c r="AT88" s="1016"/>
      <c r="AU88" s="1016">
        <v>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v>
      </c>
      <c r="CS102" s="1008"/>
      <c r="CT102" s="1008"/>
      <c r="CU102" s="1008"/>
      <c r="CV102" s="1009"/>
      <c r="CW102" s="1007">
        <v>15</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308</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308</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308</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106129</v>
      </c>
      <c r="AB110" s="944"/>
      <c r="AC110" s="944"/>
      <c r="AD110" s="944"/>
      <c r="AE110" s="945"/>
      <c r="AF110" s="946">
        <v>129799</v>
      </c>
      <c r="AG110" s="944"/>
      <c r="AH110" s="944"/>
      <c r="AI110" s="944"/>
      <c r="AJ110" s="945"/>
      <c r="AK110" s="946">
        <v>136873</v>
      </c>
      <c r="AL110" s="944"/>
      <c r="AM110" s="944"/>
      <c r="AN110" s="944"/>
      <c r="AO110" s="945"/>
      <c r="AP110" s="947">
        <v>13.9</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1547710</v>
      </c>
      <c r="BR110" s="891"/>
      <c r="BS110" s="891"/>
      <c r="BT110" s="891"/>
      <c r="BU110" s="891"/>
      <c r="BV110" s="891">
        <v>1773123</v>
      </c>
      <c r="BW110" s="891"/>
      <c r="BX110" s="891"/>
      <c r="BY110" s="891"/>
      <c r="BZ110" s="891"/>
      <c r="CA110" s="891">
        <v>2132409</v>
      </c>
      <c r="CB110" s="891"/>
      <c r="CC110" s="891"/>
      <c r="CD110" s="891"/>
      <c r="CE110" s="891"/>
      <c r="CF110" s="915">
        <v>216.1</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412</v>
      </c>
      <c r="DH110" s="891"/>
      <c r="DI110" s="891"/>
      <c r="DJ110" s="891"/>
      <c r="DK110" s="891"/>
      <c r="DL110" s="891" t="s">
        <v>412</v>
      </c>
      <c r="DM110" s="891"/>
      <c r="DN110" s="891"/>
      <c r="DO110" s="891"/>
      <c r="DP110" s="891"/>
      <c r="DQ110" s="891" t="s">
        <v>138</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412</v>
      </c>
      <c r="AG111" s="972"/>
      <c r="AH111" s="972"/>
      <c r="AI111" s="972"/>
      <c r="AJ111" s="973"/>
      <c r="AK111" s="974" t="s">
        <v>394</v>
      </c>
      <c r="AL111" s="972"/>
      <c r="AM111" s="972"/>
      <c r="AN111" s="972"/>
      <c r="AO111" s="973"/>
      <c r="AP111" s="975" t="s">
        <v>394</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412</v>
      </c>
      <c r="BR111" s="863"/>
      <c r="BS111" s="863"/>
      <c r="BT111" s="863"/>
      <c r="BU111" s="863"/>
      <c r="BV111" s="863" t="s">
        <v>412</v>
      </c>
      <c r="BW111" s="863"/>
      <c r="BX111" s="863"/>
      <c r="BY111" s="863"/>
      <c r="BZ111" s="863"/>
      <c r="CA111" s="863" t="s">
        <v>138</v>
      </c>
      <c r="CB111" s="863"/>
      <c r="CC111" s="863"/>
      <c r="CD111" s="863"/>
      <c r="CE111" s="863"/>
      <c r="CF111" s="924" t="s">
        <v>138</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412</v>
      </c>
      <c r="DH111" s="863"/>
      <c r="DI111" s="863"/>
      <c r="DJ111" s="863"/>
      <c r="DK111" s="863"/>
      <c r="DL111" s="863" t="s">
        <v>412</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394</v>
      </c>
      <c r="AB112" s="826"/>
      <c r="AC112" s="826"/>
      <c r="AD112" s="826"/>
      <c r="AE112" s="827"/>
      <c r="AF112" s="828" t="s">
        <v>446</v>
      </c>
      <c r="AG112" s="826"/>
      <c r="AH112" s="826"/>
      <c r="AI112" s="826"/>
      <c r="AJ112" s="827"/>
      <c r="AK112" s="828" t="s">
        <v>394</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13764</v>
      </c>
      <c r="BR112" s="863"/>
      <c r="BS112" s="863"/>
      <c r="BT112" s="863"/>
      <c r="BU112" s="863"/>
      <c r="BV112" s="863">
        <v>19461</v>
      </c>
      <c r="BW112" s="863"/>
      <c r="BX112" s="863"/>
      <c r="BY112" s="863"/>
      <c r="BZ112" s="863"/>
      <c r="CA112" s="863">
        <v>14315</v>
      </c>
      <c r="CB112" s="863"/>
      <c r="CC112" s="863"/>
      <c r="CD112" s="863"/>
      <c r="CE112" s="863"/>
      <c r="CF112" s="924">
        <v>1.5</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394</v>
      </c>
      <c r="DM112" s="863"/>
      <c r="DN112" s="863"/>
      <c r="DO112" s="863"/>
      <c r="DP112" s="863"/>
      <c r="DQ112" s="863" t="s">
        <v>394</v>
      </c>
      <c r="DR112" s="863"/>
      <c r="DS112" s="863"/>
      <c r="DT112" s="863"/>
      <c r="DU112" s="863"/>
      <c r="DV112" s="840" t="s">
        <v>447</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5534</v>
      </c>
      <c r="AB113" s="972"/>
      <c r="AC113" s="972"/>
      <c r="AD113" s="972"/>
      <c r="AE113" s="973"/>
      <c r="AF113" s="974">
        <v>5356</v>
      </c>
      <c r="AG113" s="972"/>
      <c r="AH113" s="972"/>
      <c r="AI113" s="972"/>
      <c r="AJ113" s="973"/>
      <c r="AK113" s="974">
        <v>5449</v>
      </c>
      <c r="AL113" s="972"/>
      <c r="AM113" s="972"/>
      <c r="AN113" s="972"/>
      <c r="AO113" s="973"/>
      <c r="AP113" s="975">
        <v>0.6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3480</v>
      </c>
      <c r="BR113" s="863"/>
      <c r="BS113" s="863"/>
      <c r="BT113" s="863"/>
      <c r="BU113" s="863"/>
      <c r="BV113" s="863">
        <v>2958</v>
      </c>
      <c r="BW113" s="863"/>
      <c r="BX113" s="863"/>
      <c r="BY113" s="863"/>
      <c r="BZ113" s="863"/>
      <c r="CA113" s="863">
        <v>2409</v>
      </c>
      <c r="CB113" s="863"/>
      <c r="CC113" s="863"/>
      <c r="CD113" s="863"/>
      <c r="CE113" s="863"/>
      <c r="CF113" s="924">
        <v>0.2</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394</v>
      </c>
      <c r="DH113" s="826"/>
      <c r="DI113" s="826"/>
      <c r="DJ113" s="826"/>
      <c r="DK113" s="827"/>
      <c r="DL113" s="828" t="s">
        <v>453</v>
      </c>
      <c r="DM113" s="826"/>
      <c r="DN113" s="826"/>
      <c r="DO113" s="826"/>
      <c r="DP113" s="827"/>
      <c r="DQ113" s="828" t="s">
        <v>394</v>
      </c>
      <c r="DR113" s="826"/>
      <c r="DS113" s="826"/>
      <c r="DT113" s="826"/>
      <c r="DU113" s="827"/>
      <c r="DV113" s="873" t="s">
        <v>453</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444</v>
      </c>
      <c r="AB114" s="826"/>
      <c r="AC114" s="826"/>
      <c r="AD114" s="826"/>
      <c r="AE114" s="827"/>
      <c r="AF114" s="828">
        <v>335</v>
      </c>
      <c r="AG114" s="826"/>
      <c r="AH114" s="826"/>
      <c r="AI114" s="826"/>
      <c r="AJ114" s="827"/>
      <c r="AK114" s="828">
        <v>334</v>
      </c>
      <c r="AL114" s="826"/>
      <c r="AM114" s="826"/>
      <c r="AN114" s="826"/>
      <c r="AO114" s="827"/>
      <c r="AP114" s="873">
        <v>0</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89882</v>
      </c>
      <c r="BR114" s="863"/>
      <c r="BS114" s="863"/>
      <c r="BT114" s="863"/>
      <c r="BU114" s="863"/>
      <c r="BV114" s="863">
        <v>63213</v>
      </c>
      <c r="BW114" s="863"/>
      <c r="BX114" s="863"/>
      <c r="BY114" s="863"/>
      <c r="BZ114" s="863"/>
      <c r="CA114" s="863">
        <v>69698</v>
      </c>
      <c r="CB114" s="863"/>
      <c r="CC114" s="863"/>
      <c r="CD114" s="863"/>
      <c r="CE114" s="863"/>
      <c r="CF114" s="924">
        <v>7.1</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394</v>
      </c>
      <c r="DH114" s="826"/>
      <c r="DI114" s="826"/>
      <c r="DJ114" s="826"/>
      <c r="DK114" s="827"/>
      <c r="DL114" s="828" t="s">
        <v>394</v>
      </c>
      <c r="DM114" s="826"/>
      <c r="DN114" s="826"/>
      <c r="DO114" s="826"/>
      <c r="DP114" s="827"/>
      <c r="DQ114" s="828" t="s">
        <v>457</v>
      </c>
      <c r="DR114" s="826"/>
      <c r="DS114" s="826"/>
      <c r="DT114" s="826"/>
      <c r="DU114" s="827"/>
      <c r="DV114" s="873" t="s">
        <v>394</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453</v>
      </c>
      <c r="AB115" s="972"/>
      <c r="AC115" s="972"/>
      <c r="AD115" s="972"/>
      <c r="AE115" s="973"/>
      <c r="AF115" s="974" t="s">
        <v>453</v>
      </c>
      <c r="AG115" s="972"/>
      <c r="AH115" s="972"/>
      <c r="AI115" s="972"/>
      <c r="AJ115" s="973"/>
      <c r="AK115" s="974" t="s">
        <v>394</v>
      </c>
      <c r="AL115" s="972"/>
      <c r="AM115" s="972"/>
      <c r="AN115" s="972"/>
      <c r="AO115" s="973"/>
      <c r="AP115" s="975" t="s">
        <v>394</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453</v>
      </c>
      <c r="BR115" s="863"/>
      <c r="BS115" s="863"/>
      <c r="BT115" s="863"/>
      <c r="BU115" s="863"/>
      <c r="BV115" s="863" t="s">
        <v>453</v>
      </c>
      <c r="BW115" s="863"/>
      <c r="BX115" s="863"/>
      <c r="BY115" s="863"/>
      <c r="BZ115" s="863"/>
      <c r="CA115" s="863" t="s">
        <v>460</v>
      </c>
      <c r="CB115" s="863"/>
      <c r="CC115" s="863"/>
      <c r="CD115" s="863"/>
      <c r="CE115" s="863"/>
      <c r="CF115" s="924" t="s">
        <v>394</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460</v>
      </c>
      <c r="DH115" s="826"/>
      <c r="DI115" s="826"/>
      <c r="DJ115" s="826"/>
      <c r="DK115" s="827"/>
      <c r="DL115" s="828" t="s">
        <v>394</v>
      </c>
      <c r="DM115" s="826"/>
      <c r="DN115" s="826"/>
      <c r="DO115" s="826"/>
      <c r="DP115" s="827"/>
      <c r="DQ115" s="828" t="s">
        <v>138</v>
      </c>
      <c r="DR115" s="826"/>
      <c r="DS115" s="826"/>
      <c r="DT115" s="826"/>
      <c r="DU115" s="827"/>
      <c r="DV115" s="873" t="s">
        <v>394</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447</v>
      </c>
      <c r="AB116" s="826"/>
      <c r="AC116" s="826"/>
      <c r="AD116" s="826"/>
      <c r="AE116" s="827"/>
      <c r="AF116" s="828" t="s">
        <v>453</v>
      </c>
      <c r="AG116" s="826"/>
      <c r="AH116" s="826"/>
      <c r="AI116" s="826"/>
      <c r="AJ116" s="827"/>
      <c r="AK116" s="828" t="s">
        <v>453</v>
      </c>
      <c r="AL116" s="826"/>
      <c r="AM116" s="826"/>
      <c r="AN116" s="826"/>
      <c r="AO116" s="827"/>
      <c r="AP116" s="873" t="s">
        <v>394</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460</v>
      </c>
      <c r="BR116" s="863"/>
      <c r="BS116" s="863"/>
      <c r="BT116" s="863"/>
      <c r="BU116" s="863"/>
      <c r="BV116" s="863" t="s">
        <v>394</v>
      </c>
      <c r="BW116" s="863"/>
      <c r="BX116" s="863"/>
      <c r="BY116" s="863"/>
      <c r="BZ116" s="863"/>
      <c r="CA116" s="863" t="s">
        <v>447</v>
      </c>
      <c r="CB116" s="863"/>
      <c r="CC116" s="863"/>
      <c r="CD116" s="863"/>
      <c r="CE116" s="863"/>
      <c r="CF116" s="924" t="s">
        <v>394</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453</v>
      </c>
      <c r="DM116" s="826"/>
      <c r="DN116" s="826"/>
      <c r="DO116" s="826"/>
      <c r="DP116" s="827"/>
      <c r="DQ116" s="828" t="s">
        <v>394</v>
      </c>
      <c r="DR116" s="826"/>
      <c r="DS116" s="826"/>
      <c r="DT116" s="826"/>
      <c r="DU116" s="827"/>
      <c r="DV116" s="873" t="s">
        <v>447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112107</v>
      </c>
      <c r="AB117" s="958"/>
      <c r="AC117" s="958"/>
      <c r="AD117" s="958"/>
      <c r="AE117" s="959"/>
      <c r="AF117" s="960">
        <v>135490</v>
      </c>
      <c r="AG117" s="958"/>
      <c r="AH117" s="958"/>
      <c r="AI117" s="958"/>
      <c r="AJ117" s="959"/>
      <c r="AK117" s="960">
        <v>142656</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447</v>
      </c>
      <c r="BR117" s="863"/>
      <c r="BS117" s="863"/>
      <c r="BT117" s="863"/>
      <c r="BU117" s="863"/>
      <c r="BV117" s="863" t="s">
        <v>394</v>
      </c>
      <c r="BW117" s="863"/>
      <c r="BX117" s="863"/>
      <c r="BY117" s="863"/>
      <c r="BZ117" s="863"/>
      <c r="CA117" s="863" t="s">
        <v>394</v>
      </c>
      <c r="CB117" s="863"/>
      <c r="CC117" s="863"/>
      <c r="CD117" s="863"/>
      <c r="CE117" s="863"/>
      <c r="CF117" s="924" t="s">
        <v>447</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453</v>
      </c>
      <c r="DH117" s="826"/>
      <c r="DI117" s="826"/>
      <c r="DJ117" s="826"/>
      <c r="DK117" s="827"/>
      <c r="DL117" s="828" t="s">
        <v>453</v>
      </c>
      <c r="DM117" s="826"/>
      <c r="DN117" s="826"/>
      <c r="DO117" s="826"/>
      <c r="DP117" s="827"/>
      <c r="DQ117" s="828" t="s">
        <v>453</v>
      </c>
      <c r="DR117" s="826"/>
      <c r="DS117" s="826"/>
      <c r="DT117" s="826"/>
      <c r="DU117" s="827"/>
      <c r="DV117" s="873" t="s">
        <v>394</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308</v>
      </c>
      <c r="AL118" s="951"/>
      <c r="AM118" s="951"/>
      <c r="AN118" s="951"/>
      <c r="AO118" s="952"/>
      <c r="AP118" s="954" t="s">
        <v>434</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447</v>
      </c>
      <c r="BR118" s="894"/>
      <c r="BS118" s="894"/>
      <c r="BT118" s="894"/>
      <c r="BU118" s="894"/>
      <c r="BV118" s="894" t="s">
        <v>453</v>
      </c>
      <c r="BW118" s="894"/>
      <c r="BX118" s="894"/>
      <c r="BY118" s="894"/>
      <c r="BZ118" s="894"/>
      <c r="CA118" s="894" t="s">
        <v>453</v>
      </c>
      <c r="CB118" s="894"/>
      <c r="CC118" s="894"/>
      <c r="CD118" s="894"/>
      <c r="CE118" s="894"/>
      <c r="CF118" s="924" t="s">
        <v>394</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394</v>
      </c>
      <c r="DH118" s="826"/>
      <c r="DI118" s="826"/>
      <c r="DJ118" s="826"/>
      <c r="DK118" s="827"/>
      <c r="DL118" s="828" t="s">
        <v>394</v>
      </c>
      <c r="DM118" s="826"/>
      <c r="DN118" s="826"/>
      <c r="DO118" s="826"/>
      <c r="DP118" s="827"/>
      <c r="DQ118" s="828" t="s">
        <v>453</v>
      </c>
      <c r="DR118" s="826"/>
      <c r="DS118" s="826"/>
      <c r="DT118" s="826"/>
      <c r="DU118" s="827"/>
      <c r="DV118" s="873" t="s">
        <v>453</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394</v>
      </c>
      <c r="AB119" s="944"/>
      <c r="AC119" s="944"/>
      <c r="AD119" s="944"/>
      <c r="AE119" s="945"/>
      <c r="AF119" s="946" t="s">
        <v>394</v>
      </c>
      <c r="AG119" s="944"/>
      <c r="AH119" s="944"/>
      <c r="AI119" s="944"/>
      <c r="AJ119" s="945"/>
      <c r="AK119" s="946" t="s">
        <v>453</v>
      </c>
      <c r="AL119" s="944"/>
      <c r="AM119" s="944"/>
      <c r="AN119" s="944"/>
      <c r="AO119" s="945"/>
      <c r="AP119" s="947" t="s">
        <v>394</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470</v>
      </c>
      <c r="BP119" s="927"/>
      <c r="BQ119" s="931">
        <v>1654836</v>
      </c>
      <c r="BR119" s="894"/>
      <c r="BS119" s="894"/>
      <c r="BT119" s="894"/>
      <c r="BU119" s="894"/>
      <c r="BV119" s="894">
        <v>1858755</v>
      </c>
      <c r="BW119" s="894"/>
      <c r="BX119" s="894"/>
      <c r="BY119" s="894"/>
      <c r="BZ119" s="894"/>
      <c r="CA119" s="894">
        <v>2218831</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138</v>
      </c>
      <c r="DH119" s="809"/>
      <c r="DI119" s="809"/>
      <c r="DJ119" s="809"/>
      <c r="DK119" s="810"/>
      <c r="DL119" s="811" t="s">
        <v>394</v>
      </c>
      <c r="DM119" s="809"/>
      <c r="DN119" s="809"/>
      <c r="DO119" s="809"/>
      <c r="DP119" s="810"/>
      <c r="DQ119" s="811" t="s">
        <v>453</v>
      </c>
      <c r="DR119" s="809"/>
      <c r="DS119" s="809"/>
      <c r="DT119" s="809"/>
      <c r="DU119" s="810"/>
      <c r="DV119" s="897" t="s">
        <v>394</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394</v>
      </c>
      <c r="AB120" s="826"/>
      <c r="AC120" s="826"/>
      <c r="AD120" s="826"/>
      <c r="AE120" s="827"/>
      <c r="AF120" s="828" t="s">
        <v>394</v>
      </c>
      <c r="AG120" s="826"/>
      <c r="AH120" s="826"/>
      <c r="AI120" s="826"/>
      <c r="AJ120" s="827"/>
      <c r="AK120" s="828" t="s">
        <v>446</v>
      </c>
      <c r="AL120" s="826"/>
      <c r="AM120" s="826"/>
      <c r="AN120" s="826"/>
      <c r="AO120" s="827"/>
      <c r="AP120" s="873" t="s">
        <v>394</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4601661</v>
      </c>
      <c r="BR120" s="891"/>
      <c r="BS120" s="891"/>
      <c r="BT120" s="891"/>
      <c r="BU120" s="891"/>
      <c r="BV120" s="891">
        <v>4715809</v>
      </c>
      <c r="BW120" s="891"/>
      <c r="BX120" s="891"/>
      <c r="BY120" s="891"/>
      <c r="BZ120" s="891"/>
      <c r="CA120" s="891">
        <v>4686744</v>
      </c>
      <c r="CB120" s="891"/>
      <c r="CC120" s="891"/>
      <c r="CD120" s="891"/>
      <c r="CE120" s="891"/>
      <c r="CF120" s="915">
        <v>475</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24418</v>
      </c>
      <c r="DH120" s="891"/>
      <c r="DI120" s="891"/>
      <c r="DJ120" s="891"/>
      <c r="DK120" s="891"/>
      <c r="DL120" s="891">
        <v>19461</v>
      </c>
      <c r="DM120" s="891"/>
      <c r="DN120" s="891"/>
      <c r="DO120" s="891"/>
      <c r="DP120" s="891"/>
      <c r="DQ120" s="891">
        <v>14315</v>
      </c>
      <c r="DR120" s="891"/>
      <c r="DS120" s="891"/>
      <c r="DT120" s="891"/>
      <c r="DU120" s="891"/>
      <c r="DV120" s="892">
        <v>1.5</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447</v>
      </c>
      <c r="AB121" s="826"/>
      <c r="AC121" s="826"/>
      <c r="AD121" s="826"/>
      <c r="AE121" s="827"/>
      <c r="AF121" s="828" t="s">
        <v>394</v>
      </c>
      <c r="AG121" s="826"/>
      <c r="AH121" s="826"/>
      <c r="AI121" s="826"/>
      <c r="AJ121" s="827"/>
      <c r="AK121" s="828" t="s">
        <v>394</v>
      </c>
      <c r="AL121" s="826"/>
      <c r="AM121" s="826"/>
      <c r="AN121" s="826"/>
      <c r="AO121" s="827"/>
      <c r="AP121" s="873" t="s">
        <v>394</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1746</v>
      </c>
      <c r="BR121" s="863"/>
      <c r="BS121" s="863"/>
      <c r="BT121" s="863"/>
      <c r="BU121" s="863"/>
      <c r="BV121" s="863" t="s">
        <v>394</v>
      </c>
      <c r="BW121" s="863"/>
      <c r="BX121" s="863"/>
      <c r="BY121" s="863"/>
      <c r="BZ121" s="863"/>
      <c r="CA121" s="863" t="s">
        <v>460</v>
      </c>
      <c r="CB121" s="863"/>
      <c r="CC121" s="863"/>
      <c r="CD121" s="863"/>
      <c r="CE121" s="863"/>
      <c r="CF121" s="924" t="s">
        <v>394</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t="s">
        <v>460</v>
      </c>
      <c r="DH121" s="863"/>
      <c r="DI121" s="863"/>
      <c r="DJ121" s="863"/>
      <c r="DK121" s="863"/>
      <c r="DL121" s="863" t="s">
        <v>453</v>
      </c>
      <c r="DM121" s="863"/>
      <c r="DN121" s="863"/>
      <c r="DO121" s="863"/>
      <c r="DP121" s="863"/>
      <c r="DQ121" s="863" t="s">
        <v>453</v>
      </c>
      <c r="DR121" s="863"/>
      <c r="DS121" s="863"/>
      <c r="DT121" s="863"/>
      <c r="DU121" s="863"/>
      <c r="DV121" s="840" t="s">
        <v>394</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394</v>
      </c>
      <c r="AG122" s="826"/>
      <c r="AH122" s="826"/>
      <c r="AI122" s="826"/>
      <c r="AJ122" s="827"/>
      <c r="AK122" s="828" t="s">
        <v>138</v>
      </c>
      <c r="AL122" s="826"/>
      <c r="AM122" s="826"/>
      <c r="AN122" s="826"/>
      <c r="AO122" s="827"/>
      <c r="AP122" s="873" t="s">
        <v>394</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1958524</v>
      </c>
      <c r="BR122" s="894"/>
      <c r="BS122" s="894"/>
      <c r="BT122" s="894"/>
      <c r="BU122" s="894"/>
      <c r="BV122" s="894">
        <v>2085263</v>
      </c>
      <c r="BW122" s="894"/>
      <c r="BX122" s="894"/>
      <c r="BY122" s="894"/>
      <c r="BZ122" s="894"/>
      <c r="CA122" s="894">
        <v>2215236</v>
      </c>
      <c r="CB122" s="894"/>
      <c r="CC122" s="894"/>
      <c r="CD122" s="894"/>
      <c r="CE122" s="894"/>
      <c r="CF122" s="895">
        <v>224.5</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453</v>
      </c>
      <c r="DH122" s="863"/>
      <c r="DI122" s="863"/>
      <c r="DJ122" s="863"/>
      <c r="DK122" s="863"/>
      <c r="DL122" s="863" t="s">
        <v>460</v>
      </c>
      <c r="DM122" s="863"/>
      <c r="DN122" s="863"/>
      <c r="DO122" s="863"/>
      <c r="DP122" s="863"/>
      <c r="DQ122" s="863" t="s">
        <v>394</v>
      </c>
      <c r="DR122" s="863"/>
      <c r="DS122" s="863"/>
      <c r="DT122" s="863"/>
      <c r="DU122" s="863"/>
      <c r="DV122" s="840" t="s">
        <v>394</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453</v>
      </c>
      <c r="AB123" s="826"/>
      <c r="AC123" s="826"/>
      <c r="AD123" s="826"/>
      <c r="AE123" s="827"/>
      <c r="AF123" s="828" t="s">
        <v>453</v>
      </c>
      <c r="AG123" s="826"/>
      <c r="AH123" s="826"/>
      <c r="AI123" s="826"/>
      <c r="AJ123" s="827"/>
      <c r="AK123" s="828" t="s">
        <v>453</v>
      </c>
      <c r="AL123" s="826"/>
      <c r="AM123" s="826"/>
      <c r="AN123" s="826"/>
      <c r="AO123" s="827"/>
      <c r="AP123" s="873" t="s">
        <v>453</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481</v>
      </c>
      <c r="BP123" s="927"/>
      <c r="BQ123" s="881">
        <v>6561931</v>
      </c>
      <c r="BR123" s="882"/>
      <c r="BS123" s="882"/>
      <c r="BT123" s="882"/>
      <c r="BU123" s="882"/>
      <c r="BV123" s="882">
        <v>6801072</v>
      </c>
      <c r="BW123" s="882"/>
      <c r="BX123" s="882"/>
      <c r="BY123" s="882"/>
      <c r="BZ123" s="882"/>
      <c r="CA123" s="882">
        <v>6901980</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447</v>
      </c>
      <c r="DH123" s="826"/>
      <c r="DI123" s="826"/>
      <c r="DJ123" s="826"/>
      <c r="DK123" s="827"/>
      <c r="DL123" s="828" t="s">
        <v>394</v>
      </c>
      <c r="DM123" s="826"/>
      <c r="DN123" s="826"/>
      <c r="DO123" s="826"/>
      <c r="DP123" s="827"/>
      <c r="DQ123" s="828" t="s">
        <v>394</v>
      </c>
      <c r="DR123" s="826"/>
      <c r="DS123" s="826"/>
      <c r="DT123" s="826"/>
      <c r="DU123" s="827"/>
      <c r="DV123" s="873" t="s">
        <v>394</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453</v>
      </c>
      <c r="AB124" s="826"/>
      <c r="AC124" s="826"/>
      <c r="AD124" s="826"/>
      <c r="AE124" s="827"/>
      <c r="AF124" s="828" t="s">
        <v>447</v>
      </c>
      <c r="AG124" s="826"/>
      <c r="AH124" s="826"/>
      <c r="AI124" s="826"/>
      <c r="AJ124" s="827"/>
      <c r="AK124" s="828" t="s">
        <v>447</v>
      </c>
      <c r="AL124" s="826"/>
      <c r="AM124" s="826"/>
      <c r="AN124" s="826"/>
      <c r="AO124" s="827"/>
      <c r="AP124" s="873" t="s">
        <v>453</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394</v>
      </c>
      <c r="BR124" s="880"/>
      <c r="BS124" s="880"/>
      <c r="BT124" s="880"/>
      <c r="BU124" s="880"/>
      <c r="BV124" s="880" t="s">
        <v>447</v>
      </c>
      <c r="BW124" s="880"/>
      <c r="BX124" s="880"/>
      <c r="BY124" s="880"/>
      <c r="BZ124" s="880"/>
      <c r="CA124" s="880" t="s">
        <v>394</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394</v>
      </c>
      <c r="DH124" s="809"/>
      <c r="DI124" s="809"/>
      <c r="DJ124" s="809"/>
      <c r="DK124" s="810"/>
      <c r="DL124" s="811" t="s">
        <v>394</v>
      </c>
      <c r="DM124" s="809"/>
      <c r="DN124" s="809"/>
      <c r="DO124" s="809"/>
      <c r="DP124" s="810"/>
      <c r="DQ124" s="811" t="s">
        <v>394</v>
      </c>
      <c r="DR124" s="809"/>
      <c r="DS124" s="809"/>
      <c r="DT124" s="809"/>
      <c r="DU124" s="810"/>
      <c r="DV124" s="897" t="s">
        <v>453</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394</v>
      </c>
      <c r="AB125" s="826"/>
      <c r="AC125" s="826"/>
      <c r="AD125" s="826"/>
      <c r="AE125" s="827"/>
      <c r="AF125" s="828" t="s">
        <v>460</v>
      </c>
      <c r="AG125" s="826"/>
      <c r="AH125" s="826"/>
      <c r="AI125" s="826"/>
      <c r="AJ125" s="827"/>
      <c r="AK125" s="828" t="s">
        <v>447</v>
      </c>
      <c r="AL125" s="826"/>
      <c r="AM125" s="826"/>
      <c r="AN125" s="826"/>
      <c r="AO125" s="827"/>
      <c r="AP125" s="873" t="s">
        <v>453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447</v>
      </c>
      <c r="DH125" s="891"/>
      <c r="DI125" s="891"/>
      <c r="DJ125" s="891"/>
      <c r="DK125" s="891"/>
      <c r="DL125" s="891" t="s">
        <v>447</v>
      </c>
      <c r="DM125" s="891"/>
      <c r="DN125" s="891"/>
      <c r="DO125" s="891"/>
      <c r="DP125" s="891"/>
      <c r="DQ125" s="891" t="s">
        <v>394</v>
      </c>
      <c r="DR125" s="891"/>
      <c r="DS125" s="891"/>
      <c r="DT125" s="891"/>
      <c r="DU125" s="891"/>
      <c r="DV125" s="892" t="s">
        <v>447</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394</v>
      </c>
      <c r="AB126" s="826"/>
      <c r="AC126" s="826"/>
      <c r="AD126" s="826"/>
      <c r="AE126" s="827"/>
      <c r="AF126" s="828" t="s">
        <v>394</v>
      </c>
      <c r="AG126" s="826"/>
      <c r="AH126" s="826"/>
      <c r="AI126" s="826"/>
      <c r="AJ126" s="827"/>
      <c r="AK126" s="828" t="s">
        <v>394</v>
      </c>
      <c r="AL126" s="826"/>
      <c r="AM126" s="826"/>
      <c r="AN126" s="826"/>
      <c r="AO126" s="827"/>
      <c r="AP126" s="873" t="s">
        <v>447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394</v>
      </c>
      <c r="DH126" s="863"/>
      <c r="DI126" s="863"/>
      <c r="DJ126" s="863"/>
      <c r="DK126" s="863"/>
      <c r="DL126" s="863" t="s">
        <v>394</v>
      </c>
      <c r="DM126" s="863"/>
      <c r="DN126" s="863"/>
      <c r="DO126" s="863"/>
      <c r="DP126" s="863"/>
      <c r="DQ126" s="863" t="s">
        <v>453</v>
      </c>
      <c r="DR126" s="863"/>
      <c r="DS126" s="863"/>
      <c r="DT126" s="863"/>
      <c r="DU126" s="863"/>
      <c r="DV126" s="840" t="s">
        <v>394</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453</v>
      </c>
      <c r="AB127" s="826"/>
      <c r="AC127" s="826"/>
      <c r="AD127" s="826"/>
      <c r="AE127" s="827"/>
      <c r="AF127" s="828" t="s">
        <v>394</v>
      </c>
      <c r="AG127" s="826"/>
      <c r="AH127" s="826"/>
      <c r="AI127" s="826"/>
      <c r="AJ127" s="827"/>
      <c r="AK127" s="828" t="s">
        <v>394</v>
      </c>
      <c r="AL127" s="826"/>
      <c r="AM127" s="826"/>
      <c r="AN127" s="826"/>
      <c r="AO127" s="827"/>
      <c r="AP127" s="873" t="s">
        <v>394</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460</v>
      </c>
      <c r="DH127" s="863"/>
      <c r="DI127" s="863"/>
      <c r="DJ127" s="863"/>
      <c r="DK127" s="863"/>
      <c r="DL127" s="863" t="s">
        <v>453</v>
      </c>
      <c r="DM127" s="863"/>
      <c r="DN127" s="863"/>
      <c r="DO127" s="863"/>
      <c r="DP127" s="863"/>
      <c r="DQ127" s="863" t="s">
        <v>394</v>
      </c>
      <c r="DR127" s="863"/>
      <c r="DS127" s="863"/>
      <c r="DT127" s="863"/>
      <c r="DU127" s="863"/>
      <c r="DV127" s="840" t="s">
        <v>394</v>
      </c>
      <c r="DW127" s="840"/>
      <c r="DX127" s="840"/>
      <c r="DY127" s="840"/>
      <c r="DZ127" s="841"/>
    </row>
    <row r="128" spans="1:130" s="248" customFormat="1" ht="26.25" customHeight="1" thickBot="1" x14ac:dyDescent="0.2">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v>1797</v>
      </c>
      <c r="AB128" s="847"/>
      <c r="AC128" s="847"/>
      <c r="AD128" s="847"/>
      <c r="AE128" s="848"/>
      <c r="AF128" s="849">
        <v>1797</v>
      </c>
      <c r="AG128" s="847"/>
      <c r="AH128" s="847"/>
      <c r="AI128" s="847"/>
      <c r="AJ128" s="848"/>
      <c r="AK128" s="849" t="s">
        <v>453</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394</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t="s">
        <v>394</v>
      </c>
      <c r="DH128" s="837"/>
      <c r="DI128" s="837"/>
      <c r="DJ128" s="837"/>
      <c r="DK128" s="837"/>
      <c r="DL128" s="837" t="s">
        <v>394</v>
      </c>
      <c r="DM128" s="837"/>
      <c r="DN128" s="837"/>
      <c r="DO128" s="837"/>
      <c r="DP128" s="837"/>
      <c r="DQ128" s="837" t="s">
        <v>394</v>
      </c>
      <c r="DR128" s="837"/>
      <c r="DS128" s="837"/>
      <c r="DT128" s="837"/>
      <c r="DU128" s="837"/>
      <c r="DV128" s="838" t="s">
        <v>453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1061766</v>
      </c>
      <c r="AB129" s="826"/>
      <c r="AC129" s="826"/>
      <c r="AD129" s="826"/>
      <c r="AE129" s="827"/>
      <c r="AF129" s="828">
        <v>1069113</v>
      </c>
      <c r="AG129" s="826"/>
      <c r="AH129" s="826"/>
      <c r="AI129" s="826"/>
      <c r="AJ129" s="827"/>
      <c r="AK129" s="828">
        <v>1119178</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138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122616</v>
      </c>
      <c r="AB130" s="826"/>
      <c r="AC130" s="826"/>
      <c r="AD130" s="826"/>
      <c r="AE130" s="827"/>
      <c r="AF130" s="828">
        <v>134293</v>
      </c>
      <c r="AG130" s="826"/>
      <c r="AH130" s="826"/>
      <c r="AI130" s="826"/>
      <c r="AJ130" s="827"/>
      <c r="AK130" s="828">
        <v>132495</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-0.1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939150</v>
      </c>
      <c r="AB131" s="809"/>
      <c r="AC131" s="809"/>
      <c r="AD131" s="809"/>
      <c r="AE131" s="810"/>
      <c r="AF131" s="811">
        <v>934820</v>
      </c>
      <c r="AG131" s="809"/>
      <c r="AH131" s="809"/>
      <c r="AI131" s="809"/>
      <c r="AJ131" s="810"/>
      <c r="AK131" s="811">
        <v>986683</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394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-1.3103338120000001</v>
      </c>
      <c r="AB132" s="789"/>
      <c r="AC132" s="789"/>
      <c r="AD132" s="789"/>
      <c r="AE132" s="790"/>
      <c r="AF132" s="791">
        <v>-6.4183479000000002E-2</v>
      </c>
      <c r="AG132" s="789"/>
      <c r="AH132" s="789"/>
      <c r="AI132" s="789"/>
      <c r="AJ132" s="790"/>
      <c r="AK132" s="791">
        <v>1.0298140330000001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-0.4</v>
      </c>
      <c r="AB133" s="768"/>
      <c r="AC133" s="768"/>
      <c r="AD133" s="768"/>
      <c r="AE133" s="769"/>
      <c r="AF133" s="767">
        <v>-0.4</v>
      </c>
      <c r="AG133" s="768"/>
      <c r="AH133" s="768"/>
      <c r="AI133" s="768"/>
      <c r="AJ133" s="769"/>
      <c r="AK133" s="767">
        <v>-0.1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GIm9zrJaEhMT5ssTQqfzGAGSUDcMG6sJrU2c1LIRNQEVM5PbI55Qm3jrcsgwSbjURJmy5wHo1ohxEBoM975xQ==" saltValue="zzzReMTfmWrM6EPd+KQQ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55"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BhtXflFIHVRSrBmQf5C86PjGiXorkAK8iw0eEzZeN+uAM1qQfTj/vTDCcNcvo2uIJ45dsExsN0f0Mv1dK5NLw==" saltValue="LxQr0szXkhe4fBgfS5ix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821Eu4qNFiOx8ft5bFkOvRmkzpaej1O3eA8xzj614MZ3vi7LGvUz0WJCDdUz0KxCyRGcES5Sbx48fSwZyWkQw==" saltValue="kiph6sqAvyKSGWFFxrLE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R4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516</v>
      </c>
      <c r="AL9" s="1190"/>
      <c r="AM9" s="1190"/>
      <c r="AN9" s="1191"/>
      <c r="AO9" s="314">
        <v>350160</v>
      </c>
      <c r="AP9" s="314">
        <v>351566</v>
      </c>
      <c r="AQ9" s="315">
        <v>224098</v>
      </c>
      <c r="AR9" s="316">
        <v>56.9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517</v>
      </c>
      <c r="AL10" s="1190"/>
      <c r="AM10" s="1190"/>
      <c r="AN10" s="1191"/>
      <c r="AO10" s="317">
        <v>32335</v>
      </c>
      <c r="AP10" s="317">
        <v>32465</v>
      </c>
      <c r="AQ10" s="318">
        <v>32087</v>
      </c>
      <c r="AR10" s="319">
        <v>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518</v>
      </c>
      <c r="AL11" s="1190"/>
      <c r="AM11" s="1190"/>
      <c r="AN11" s="1191"/>
      <c r="AO11" s="317" t="s">
        <v>519</v>
      </c>
      <c r="AP11" s="317" t="s">
        <v>519</v>
      </c>
      <c r="AQ11" s="318">
        <v>3587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521</v>
      </c>
      <c r="AL13" s="1190"/>
      <c r="AM13" s="1190"/>
      <c r="AN13" s="1191"/>
      <c r="AO13" s="317">
        <v>229</v>
      </c>
      <c r="AP13" s="317">
        <v>230</v>
      </c>
      <c r="AQ13" s="318">
        <v>11579</v>
      </c>
      <c r="AR13" s="319">
        <v>-98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522</v>
      </c>
      <c r="AL14" s="1190"/>
      <c r="AM14" s="1190"/>
      <c r="AN14" s="1191"/>
      <c r="AO14" s="317">
        <v>34995</v>
      </c>
      <c r="AP14" s="317">
        <v>35136</v>
      </c>
      <c r="AQ14" s="318">
        <v>4496</v>
      </c>
      <c r="AR14" s="319">
        <v>681.5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523</v>
      </c>
      <c r="AL15" s="1193"/>
      <c r="AM15" s="1193"/>
      <c r="AN15" s="1194"/>
      <c r="AO15" s="317">
        <v>-26654</v>
      </c>
      <c r="AP15" s="317">
        <v>-26761</v>
      </c>
      <c r="AQ15" s="318">
        <v>-17592</v>
      </c>
      <c r="AR15" s="319">
        <v>52.1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391065</v>
      </c>
      <c r="AP16" s="317">
        <v>392636</v>
      </c>
      <c r="AQ16" s="318">
        <v>258255</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528</v>
      </c>
      <c r="AL21" s="1196"/>
      <c r="AM21" s="1196"/>
      <c r="AN21" s="1197"/>
      <c r="AO21" s="330">
        <v>41.16</v>
      </c>
      <c r="AP21" s="331">
        <v>22.75</v>
      </c>
      <c r="AQ21" s="332">
        <v>18.41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529</v>
      </c>
      <c r="AL22" s="1196"/>
      <c r="AM22" s="1196"/>
      <c r="AN22" s="1197"/>
      <c r="AO22" s="335">
        <v>91</v>
      </c>
      <c r="AP22" s="336">
        <v>95.6</v>
      </c>
      <c r="AQ22" s="337">
        <v>-4.5999999999999996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533</v>
      </c>
      <c r="AL32" s="1179"/>
      <c r="AM32" s="1179"/>
      <c r="AN32" s="1180"/>
      <c r="AO32" s="345">
        <v>136873</v>
      </c>
      <c r="AP32" s="345">
        <v>137423</v>
      </c>
      <c r="AQ32" s="346">
        <v>146295</v>
      </c>
      <c r="AR32" s="347">
        <v>-6.1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534</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535</v>
      </c>
      <c r="AL34" s="1179"/>
      <c r="AM34" s="1179"/>
      <c r="AN34" s="1180"/>
      <c r="AO34" s="345" t="s">
        <v>519</v>
      </c>
      <c r="AP34" s="345" t="s">
        <v>519</v>
      </c>
      <c r="AQ34" s="346">
        <v>4</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536</v>
      </c>
      <c r="AL35" s="1179"/>
      <c r="AM35" s="1179"/>
      <c r="AN35" s="1180"/>
      <c r="AO35" s="345">
        <v>5449</v>
      </c>
      <c r="AP35" s="345">
        <v>5471</v>
      </c>
      <c r="AQ35" s="346">
        <v>31593</v>
      </c>
      <c r="AR35" s="347">
        <v>-82.7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537</v>
      </c>
      <c r="AL36" s="1179"/>
      <c r="AM36" s="1179"/>
      <c r="AN36" s="1180"/>
      <c r="AO36" s="345">
        <v>334</v>
      </c>
      <c r="AP36" s="345">
        <v>335</v>
      </c>
      <c r="AQ36" s="346">
        <v>3914</v>
      </c>
      <c r="AR36" s="347">
        <v>-91.4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538</v>
      </c>
      <c r="AL37" s="1179"/>
      <c r="AM37" s="1179"/>
      <c r="AN37" s="1180"/>
      <c r="AO37" s="345" t="s">
        <v>519</v>
      </c>
      <c r="AP37" s="345" t="s">
        <v>519</v>
      </c>
      <c r="AQ37" s="346">
        <v>1348</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539</v>
      </c>
      <c r="AL38" s="1176"/>
      <c r="AM38" s="1176"/>
      <c r="AN38" s="1177"/>
      <c r="AO38" s="348" t="s">
        <v>519</v>
      </c>
      <c r="AP38" s="348" t="s">
        <v>519</v>
      </c>
      <c r="AQ38" s="349">
        <v>27</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540</v>
      </c>
      <c r="AL39" s="1176"/>
      <c r="AM39" s="1176"/>
      <c r="AN39" s="1177"/>
      <c r="AO39" s="345" t="s">
        <v>519</v>
      </c>
      <c r="AP39" s="345" t="s">
        <v>519</v>
      </c>
      <c r="AQ39" s="346">
        <v>-7201</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541</v>
      </c>
      <c r="AL40" s="1179"/>
      <c r="AM40" s="1179"/>
      <c r="AN40" s="1180"/>
      <c r="AO40" s="345">
        <v>-132495</v>
      </c>
      <c r="AP40" s="345">
        <v>-133027</v>
      </c>
      <c r="AQ40" s="346">
        <v>-128709</v>
      </c>
      <c r="AR40" s="347">
        <v>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10161</v>
      </c>
      <c r="AP41" s="345">
        <v>10202</v>
      </c>
      <c r="AQ41" s="346">
        <v>47272</v>
      </c>
      <c r="AR41" s="347">
        <v>-78.400000000000006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511</v>
      </c>
      <c r="AN49" s="1186" t="s">
        <v>545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526555</v>
      </c>
      <c r="AN51" s="367">
        <v>496282</v>
      </c>
      <c r="AO51" s="368">
        <v>33.299999999999997</v>
      </c>
      <c r="AP51" s="369">
        <v>291945</v>
      </c>
      <c r="AQ51" s="370">
        <v>4.0999999999999996</v>
      </c>
      <c r="AR51" s="371">
        <v>29.2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457576</v>
      </c>
      <c r="AN52" s="375">
        <v>431269</v>
      </c>
      <c r="AO52" s="376">
        <v>31.7</v>
      </c>
      <c r="AP52" s="377">
        <v>127651</v>
      </c>
      <c r="AQ52" s="378">
        <v>0.3</v>
      </c>
      <c r="AR52" s="379">
        <v>31.4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541040</v>
      </c>
      <c r="AN53" s="367">
        <v>521233</v>
      </c>
      <c r="AO53" s="368">
        <v>5</v>
      </c>
      <c r="AP53" s="369">
        <v>291173</v>
      </c>
      <c r="AQ53" s="370">
        <v>-0.3</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405782</v>
      </c>
      <c r="AN54" s="375">
        <v>390927</v>
      </c>
      <c r="AO54" s="376">
        <v>-9.4</v>
      </c>
      <c r="AP54" s="377">
        <v>119071</v>
      </c>
      <c r="AQ54" s="378">
        <v>-6.7</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594440</v>
      </c>
      <c r="AN55" s="367">
        <v>587972</v>
      </c>
      <c r="AO55" s="368">
        <v>12.8</v>
      </c>
      <c r="AP55" s="369">
        <v>271581</v>
      </c>
      <c r="AQ55" s="370">
        <v>-6.7</v>
      </c>
      <c r="AR55" s="371">
        <v>19.5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487098</v>
      </c>
      <c r="AN56" s="375">
        <v>481798</v>
      </c>
      <c r="AO56" s="376">
        <v>23.2</v>
      </c>
      <c r="AP56" s="377">
        <v>117844</v>
      </c>
      <c r="AQ56" s="378">
        <v>-1</v>
      </c>
      <c r="AR56" s="379">
        <v>24.2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419092</v>
      </c>
      <c r="AN57" s="367">
        <v>425907</v>
      </c>
      <c r="AO57" s="368">
        <v>-27.6</v>
      </c>
      <c r="AP57" s="369">
        <v>268375</v>
      </c>
      <c r="AQ57" s="370">
        <v>-1.2</v>
      </c>
      <c r="AR57" s="371">
        <v>-26.4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355963</v>
      </c>
      <c r="AN58" s="375">
        <v>361751</v>
      </c>
      <c r="AO58" s="376">
        <v>-24.9</v>
      </c>
      <c r="AP58" s="377">
        <v>119602</v>
      </c>
      <c r="AQ58" s="378">
        <v>1.5</v>
      </c>
      <c r="AR58" s="379">
        <v>-26.4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369104</v>
      </c>
      <c r="AN59" s="367">
        <v>370586</v>
      </c>
      <c r="AO59" s="368">
        <v>-13</v>
      </c>
      <c r="AP59" s="369">
        <v>301035</v>
      </c>
      <c r="AQ59" s="370">
        <v>12.2</v>
      </c>
      <c r="AR59" s="371">
        <v>-25.2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318219</v>
      </c>
      <c r="AN60" s="375">
        <v>319497</v>
      </c>
      <c r="AO60" s="376">
        <v>-11.7</v>
      </c>
      <c r="AP60" s="377">
        <v>154376</v>
      </c>
      <c r="AQ60" s="378">
        <v>29.1</v>
      </c>
      <c r="AR60" s="379">
        <v>-40.799999999999997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490046</v>
      </c>
      <c r="AN61" s="382">
        <v>480396</v>
      </c>
      <c r="AO61" s="383">
        <v>2.1</v>
      </c>
      <c r="AP61" s="384">
        <v>284822</v>
      </c>
      <c r="AQ61" s="385">
        <v>1.6</v>
      </c>
      <c r="AR61" s="371">
        <v>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404928</v>
      </c>
      <c r="AN62" s="375">
        <v>397048</v>
      </c>
      <c r="AO62" s="376">
        <v>1.8</v>
      </c>
      <c r="AP62" s="377">
        <v>127709</v>
      </c>
      <c r="AQ62" s="378">
        <v>4.5999999999999996</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U9HIw76+wPkyyp84bFhmiWHt0WOJV264woC0q/+//OFm19jaCAo4AR1V0a8EX4St+BNrK0bWvSOvvufmZ9bBA==" saltValue="kC42PRCyL4voLhw8ccOM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N109"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h2Hj07/aLBs1u9ZCYaXuvYdDFdYG/XaUuGYN53YRlvaKZEt3Nhp/8wigK6XwtHSDaFZddO4Q31da289Kj6kxXA==" saltValue="qh96rCW1N6Oe+ZWLxgSI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C106"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FMLBQkXwUut0VVnJ2Yo38eKqqGIq5npGR2uHTDUc+0CsWDxvoKK4jpAVSYcd79aNh/xgDeLJ2xWQfgfMKK26jw==" saltValue="UUw8BKoZfo7iijW47mxs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68.739999999999995</v>
      </c>
      <c r="G47" s="12">
        <v>62.58</v>
      </c>
      <c r="H47" s="12">
        <v>54.12</v>
      </c>
      <c r="I47" s="12">
        <v>62.93</v>
      </c>
      <c r="J47" s="13">
        <v>56.37</v>
      </c>
    </row>
    <row r="48" spans="2:10" ht="57.75" customHeight="1" x14ac:dyDescent="0.15">
      <c r="B48" s="14"/>
      <c r="C48" s="1202" t="s">
        <v>4</v>
      </c>
      <c r="D48" s="1202"/>
      <c r="E48" s="1203"/>
      <c r="F48" s="15">
        <v>4.03</v>
      </c>
      <c r="G48" s="16">
        <v>4.5</v>
      </c>
      <c r="H48" s="16">
        <v>2.0499999999999998</v>
      </c>
      <c r="I48" s="16">
        <v>0.94</v>
      </c>
      <c r="J48" s="17">
        <v>0.87</v>
      </c>
    </row>
    <row r="49" spans="2:10" ht="57.75" customHeight="1" thickBot="1" x14ac:dyDescent="0.2">
      <c r="B49" s="18"/>
      <c r="C49" s="1204" t="s">
        <v>5</v>
      </c>
      <c r="D49" s="1204"/>
      <c r="E49" s="1205"/>
      <c r="F49" s="19">
        <v>0.9</v>
      </c>
      <c r="G49" s="20" t="s">
        <v>566</v>
      </c>
      <c r="H49" s="20" t="s">
        <v>567</v>
      </c>
      <c r="I49" s="20">
        <v>8.08</v>
      </c>
      <c r="J49" s="21" t="s">
        <v>568</v>
      </c>
    </row>
    <row r="50" spans="2:10" ht="13.5" customHeight="1" x14ac:dyDescent="0.15"/>
  </sheetData>
  <sheetProtection algorithmName="SHA-512" hashValue="HnirtC1VrxdQyRf7UrCELX5JFoHe6AcdDnkKicmEEZ0f+JJ3PkMCOWp6gaf3yl7ygxW2YGGCQKLnG9Tfvl+ObQ==" saltValue="rX1Wtf8L3sNqEz0WcoRz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2022-03-07T00:58:14Z</cp:lastPrinted>
  <dcterms:created xsi:type="dcterms:W3CDTF">2022-02-02T05:04:34Z</dcterms:created>
  <dcterms:modified xsi:type="dcterms:W3CDTF">2022-03-30T08:42:12Z</dcterms:modified>
  <cp:category/>
</cp:coreProperties>
</file>